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shaykevich\Desktop\OGWatch_Emissions Increase\04. January Update\"/>
    </mc:Choice>
  </mc:AlternateContent>
  <bookViews>
    <workbookView xWindow="0" yWindow="0" windowWidth="19200" windowHeight="7050"/>
  </bookViews>
  <sheets>
    <sheet name="Final Permits" sheetId="1" r:id="rId1"/>
    <sheet name="Pending Apps. &amp; Draft Permits" sheetId="2" r:id="rId2"/>
    <sheet name="Read Me" sheetId="3" r:id="rId3"/>
  </sheets>
  <definedNames>
    <definedName name="_xlnm._FilterDatabase" localSheetId="0" hidden="1">'Final Permits'!$A$1:$AK$1</definedName>
    <definedName name="_xlnm._FilterDatabase" localSheetId="1" hidden="1">'Pending Apps. &amp; Draft Permits'!$A$1:$AK$1</definedName>
  </definedNames>
  <calcPr calcId="162913"/>
</workbook>
</file>

<file path=xl/calcChain.xml><?xml version="1.0" encoding="utf-8"?>
<calcChain xmlns="http://schemas.openxmlformats.org/spreadsheetml/2006/main">
  <c r="P25" i="2" l="1"/>
  <c r="O25" i="2"/>
  <c r="N25" i="2"/>
  <c r="M25" i="2"/>
  <c r="K25" i="2"/>
  <c r="J25" i="2"/>
  <c r="I25" i="2"/>
</calcChain>
</file>

<file path=xl/sharedStrings.xml><?xml version="1.0" encoding="utf-8"?>
<sst xmlns="http://schemas.openxmlformats.org/spreadsheetml/2006/main" count="4286" uniqueCount="1636">
  <si>
    <t>AK</t>
  </si>
  <si>
    <t>Alaska Gasline Development Corp.</t>
  </si>
  <si>
    <t>Coldfoot Compressor Station</t>
  </si>
  <si>
    <t>New</t>
  </si>
  <si>
    <t>Construction of a gas compressor station along a pipeline associated with the state-owned Alaska LNG project.</t>
  </si>
  <si>
    <t>Natural Gas</t>
  </si>
  <si>
    <t>Compressor Station</t>
  </si>
  <si>
    <t>Awaiting Application, Draft FERC EIS</t>
  </si>
  <si>
    <t>Draft FERC EIS (issued 6/28/2019)</t>
  </si>
  <si>
    <t>https://www.dropbox.com/sh/dfu434fasxh5pmv/AACRUaUAq_2yu7x6_UBMixF5a?dl=0</t>
  </si>
  <si>
    <t>Pre-Construction</t>
  </si>
  <si>
    <t>OGJ May 2019, Company Website</t>
  </si>
  <si>
    <t>https://agdc.us/</t>
  </si>
  <si>
    <t>Galbraith Lake Compressor Station</t>
  </si>
  <si>
    <t>Healy Compressor Station</t>
  </si>
  <si>
    <t>Honolulu Creek Compressor Station</t>
  </si>
  <si>
    <t>Minto Compressor Station</t>
  </si>
  <si>
    <t>Rabideux Creek Compressor Station</t>
  </si>
  <si>
    <t>Ray River Compressor Station</t>
  </si>
  <si>
    <t>Sagwon Compressor Station</t>
  </si>
  <si>
    <t>Theodore River Heater Station</t>
  </si>
  <si>
    <t>Construction of a pipeline heater station along a pipeline associated with the state-owned Alaska LNG project.</t>
  </si>
  <si>
    <t>Pipeline heater station</t>
  </si>
  <si>
    <t>North Slope</t>
  </si>
  <si>
    <t>Gas Treatment Plant</t>
  </si>
  <si>
    <t>Construction of a 3.5-3.9 bcfd gas treatment plant and associated equipment and facilities on Prudhoe Bay to supply gas to the state-owned Alaska LNG project.</t>
  </si>
  <si>
    <t>Gas Processing Plant</t>
  </si>
  <si>
    <t>Draft Permit, Draft FERC EIS</t>
  </si>
  <si>
    <t>AQ1524CPT01A (draft permit issued 7/12/2019), Draft FERC EIS (issued 6/28/2019)</t>
  </si>
  <si>
    <t>ExxonMobil Alaska Production Inc.</t>
  </si>
  <si>
    <t>Point Thomson Production Facility</t>
  </si>
  <si>
    <t xml:space="preserve">Construction of a 200 MMscfd gas cycling and 10,000 bpd condensate separation facility. </t>
  </si>
  <si>
    <t>Final Permit</t>
  </si>
  <si>
    <t>AQ1201MSS04 (issued 6/25/2019), AQ1201TVP01 Rev. 2 (issued 9/15/2017), AQ1201CPT03, Revision 1 (minor PSD permit issued 1/23/2015)</t>
  </si>
  <si>
    <t>Operating</t>
  </si>
  <si>
    <t>News article, company website</t>
  </si>
  <si>
    <t>http://www.petroleumnews.com/pntruncate/6677188.shtml (potential expansion), https://corporate.exxonmobil.com/locations/united-states/alaska/exxonmobil-point-thomson-reservoir, https://www.spglobal.com/platts/en/market-insights/latest-news/natural-gas/091218-alaska-producer-deal-extends-point-thomson-development-deadline</t>
  </si>
  <si>
    <t>Kenai Peninsula</t>
  </si>
  <si>
    <t>Nutrien (formally Agrium U.S., Inc.)</t>
  </si>
  <si>
    <t>Kenai Nitrogen Operations Facility</t>
  </si>
  <si>
    <t>Restart</t>
  </si>
  <si>
    <t>Restart of a urea plant.</t>
  </si>
  <si>
    <t>Nitrogen</t>
  </si>
  <si>
    <t>Fertilizer Plant</t>
  </si>
  <si>
    <t>AQ0083CPT06 (issued 1/6/2015)</t>
  </si>
  <si>
    <t>Idled</t>
  </si>
  <si>
    <t>after 2019</t>
  </si>
  <si>
    <t>News article</t>
  </si>
  <si>
    <t>Awaiting financial decision contingent upon gas supply. http://www.petroleumnews.com/pntruncate/620028022.shtml, https://www.peninsulaclarion.com/news/fertilizer-plant-restart-still-dependent-upon-gas-supply/</t>
  </si>
  <si>
    <t>Tesoro Alaska Company, LLC</t>
  </si>
  <si>
    <t>Kenai Refinery</t>
  </si>
  <si>
    <t>Expansion</t>
  </si>
  <si>
    <t xml:space="preserve">Construction of a new combined heat and power cogeneration system at an existing 72,000 bpd refinery. </t>
  </si>
  <si>
    <t>Oil</t>
  </si>
  <si>
    <t xml:space="preserve">Refinery </t>
  </si>
  <si>
    <t>AQ0035MSS08 (issued 12/19/2018)</t>
  </si>
  <si>
    <t>Unknown</t>
  </si>
  <si>
    <t>Liquefaction Plant and Marine Terminal</t>
  </si>
  <si>
    <t>Construction of a new natural gas liquefaction facility capable of producing up to 20 million tons of liquefied natural gas per year. This is part of the state-owned Alaska LNG project.</t>
  </si>
  <si>
    <t>LNG</t>
  </si>
  <si>
    <t>Application Pending, Draft FERC EIS</t>
  </si>
  <si>
    <t>AQ1539CPT01A (submitted 5/1/2018), Draft FERC EIS (issued 6/28/2019)</t>
  </si>
  <si>
    <t>AR</t>
  </si>
  <si>
    <t>Union</t>
  </si>
  <si>
    <t>El Dorado Chemical Company</t>
  </si>
  <si>
    <t>DMW Nitric Acid Plant</t>
  </si>
  <si>
    <t>Addition of a new 1,400 tpd DM Weatherly (DMW) Nitric Acid Plant and associated infrastructure.</t>
  </si>
  <si>
    <t>0573-AOP-R21 (issued 7/10/2018) (increases relative to R12, issued 10/11/2011)</t>
  </si>
  <si>
    <t>Industry website</t>
  </si>
  <si>
    <t>https://ammoniaindustry.com/el-dorado-ar-lsb-industries/</t>
  </si>
  <si>
    <t>Jefferson</t>
  </si>
  <si>
    <t xml:space="preserve">Energy Security Partners (dba GTL Americas) </t>
  </si>
  <si>
    <t>GTL Plant</t>
  </si>
  <si>
    <t xml:space="preserve">Construction of a new 33,000 barrels per day natural gas to liquid fuel conversion plant that will produce diesel and naphtha for the production of petrochemicals. Project will be constructed in three phases, with each phase adding two gas processing trains. </t>
  </si>
  <si>
    <t>Gas to Liquids Plant</t>
  </si>
  <si>
    <t>2409-AOP-RO (issued 1/10/2020)</t>
  </si>
  <si>
    <t>Plant commissioning and start-up should begin in mid-2023 and ramp up to full capacity by 2025 (https://www.pbcommercial.com/news/20190401/economic-development-side-council-hears-update-on-multi-billion-dollar-gtl-project)</t>
  </si>
  <si>
    <t>CO</t>
  </si>
  <si>
    <t>Weld</t>
  </si>
  <si>
    <t>DCP Midstream</t>
  </si>
  <si>
    <t>Lucerne 2 Gas Plant</t>
  </si>
  <si>
    <t>Addition of a new processing train to enable expand processing capacity from 85 to 230 MMscfd.</t>
  </si>
  <si>
    <t>Final/Exempt</t>
  </si>
  <si>
    <t>12WE2024 Issuance 1 (issued 1/13/2014) (GHG Language Rescinded)</t>
  </si>
  <si>
    <t>Company website</t>
  </si>
  <si>
    <t>https://www.globenewswire.com/news-release/2015/06/29/748152/10139924/en/DCP-Midstream-Partners-Lucerne-2-Plant-Now-Serving-the-Prolific-DJ-Basin.html.</t>
  </si>
  <si>
    <t>FL</t>
  </si>
  <si>
    <t>Duval</t>
  </si>
  <si>
    <t>Eagle LNG Partners Jacksonville, LLC</t>
  </si>
  <si>
    <t>Eagle Jacksonville LNG Facility</t>
  </si>
  <si>
    <t>Construction of a new 1.65 million gallon per day liquified natural gas production, storage, and export facility.</t>
  </si>
  <si>
    <t xml:space="preserve">0310623-001-AC (issued 5/8/2019) </t>
  </si>
  <si>
    <t>https://www.eaglelng.com/projects/jacksonville-fl</t>
  </si>
  <si>
    <t>GA</t>
  </si>
  <si>
    <t>Chatham</t>
  </si>
  <si>
    <t>Southern Liquefaction Company, LLC (Kinder Morgan)</t>
  </si>
  <si>
    <t>Elba Liquefaction Terminal</t>
  </si>
  <si>
    <t>New LNG export facility next to existing facility that would produce 2.5 million tonnes per year of LNG.</t>
  </si>
  <si>
    <t>4922-051-0263-V-01-0 (issued 6/23/2015)</t>
  </si>
  <si>
    <t>Operating/Under Construction</t>
  </si>
  <si>
    <t>2019, 2020</t>
  </si>
  <si>
    <t>Startup process began in Feb. 2019.  https://www.houstonchronicle.com/business/energy/article/Kinder-Morgan-evacuates-Elba-Island-LNG-as-Dorian-14415675.php Commercial operation began 10/2019 https://www.ogj.com/pipelines-transportation/lng/article/14067987/first-unit-at-elba-island-liquefaction-project-starts-up?utm_source=OGJ+Daily&amp;utm_medium=email&amp;utm_campaign=CPS191004025&amp;o_eid=7099H3411978I2L&amp;rdx.ident%5Bpull%5D=omeda%7C7099H3411978I2L&amp;oly_enc_id=7099H3411978I2L</t>
  </si>
  <si>
    <t>IA</t>
  </si>
  <si>
    <t>Woodbury</t>
  </si>
  <si>
    <t>CF Industries Nitrogen, LLC</t>
  </si>
  <si>
    <t>Port Neal Nitrogen Complex</t>
  </si>
  <si>
    <t>Construction of additional ammonia and urea plants and associated infrastructure at an existing nitrogen fertilizer manufacturing complex.</t>
  </si>
  <si>
    <t>PN-18-328 (issued 12/18/2018), PN-17-230 (issued 2/20/2018), PN-16-498 (issued 2/24/2016), PN-15-126 (issued 2/2/2016), PN-14-086 (Issued 6/27/2014), PN-13-037 (Issued 5/28/2013)</t>
  </si>
  <si>
    <t>https://ammoniaindustry.com/port-neal-ia-cf-industries/</t>
  </si>
  <si>
    <t>Lee</t>
  </si>
  <si>
    <t>Iowa Fertilizer Company (Orasco)</t>
  </si>
  <si>
    <t>Construction of the largest fertilizer complex in the US. The plant produces 1.5 to 2 million metric tons of nitrogen fertilizer products per year.</t>
  </si>
  <si>
    <t>PN-18-126 (Issued 11/30/2018), PN-16-192 (Issued 9/23/2016), PN-15-142 (Issued 4/11/2016), PN-13-355 (Issued 3/13/2014), PN-12-219 (Issued 10/6/2012)</t>
  </si>
  <si>
    <t>https://www.iowafertilizer.com/2017/04/production-begins-at-iowa-fertilizer/</t>
  </si>
  <si>
    <t>IL</t>
  </si>
  <si>
    <t>Will</t>
  </si>
  <si>
    <t>CITGO Petroleum Corp</t>
  </si>
  <si>
    <t>Lemont Refinery</t>
  </si>
  <si>
    <t xml:space="preserve">Installation of two refinery gas-fired boilers. </t>
  </si>
  <si>
    <t>Refinery</t>
  </si>
  <si>
    <t xml:space="preserve">Final Permit </t>
  </si>
  <si>
    <t xml:space="preserve">Permit no. 17060030 (issued 4/11/2018) </t>
  </si>
  <si>
    <t xml:space="preserve">Application for Revisions to Construction Permit no. 17060030  </t>
  </si>
  <si>
    <t>https://www2.illinois.gov/epa/public-notices/boa-notices/Pages/archive.aspx</t>
  </si>
  <si>
    <t>Tuscola</t>
  </si>
  <si>
    <t>Cronus Chemicals, LLC</t>
  </si>
  <si>
    <t>Fertilizer Manufacturing Facility</t>
  </si>
  <si>
    <t>New 2,300 mtpd anhydrous ammonia facility</t>
  </si>
  <si>
    <t>1306007 (issued 9/5/2014)</t>
  </si>
  <si>
    <t>Pre-construction</t>
  </si>
  <si>
    <t>https://www.cronuschem.com/our-team</t>
  </si>
  <si>
    <t>IN</t>
  </si>
  <si>
    <t>Posey</t>
  </si>
  <si>
    <t>Midwest Fertilizer Company LLC</t>
  </si>
  <si>
    <t>Nitrogen Fertilizer Manufacturing Facility</t>
  </si>
  <si>
    <t>Construction of a new 2,400 mtpd ammonia plant.</t>
  </si>
  <si>
    <t>T129-37181-00059 (issued 5/9/2017)</t>
  </si>
  <si>
    <t xml:space="preserve">Under construction </t>
  </si>
  <si>
    <t>https://ammoniaindustry.com/mt-vernon-in-midwest-fertilizer/</t>
  </si>
  <si>
    <t>KS</t>
  </si>
  <si>
    <t>Butler</t>
  </si>
  <si>
    <t xml:space="preserve">Frontier El Dorado Refining, LLC </t>
  </si>
  <si>
    <t>Holly Frontier Naphtha Fractionation Project</t>
  </si>
  <si>
    <t>Modifications to limit the benzene content in gasoline.</t>
  </si>
  <si>
    <t>150004 (issued 3/16/2016)</t>
  </si>
  <si>
    <t>OGJ, January 2015</t>
  </si>
  <si>
    <t>https://www.ogj.com/refining-processing/refining/operations/article/17245207/hollyfrontier-wraps-extended-kansas-refinery-maintenance</t>
  </si>
  <si>
    <t>Reno</t>
  </si>
  <si>
    <t>Next Generation Processing, LLC</t>
  </si>
  <si>
    <t>Haven Gas Plant</t>
  </si>
  <si>
    <t>New 1.4 Bcf/d gas processing plant and compressor station.</t>
  </si>
  <si>
    <t>1550133 (issued 11/16/2012)</t>
  </si>
  <si>
    <t xml:space="preserve">Company website </t>
  </si>
  <si>
    <t>https://www.tenawa-rm.com/5152015---commercial-service</t>
  </si>
  <si>
    <t>KY</t>
  </si>
  <si>
    <t>Carter</t>
  </si>
  <si>
    <t xml:space="preserve">Columbia Gulf Transmission, LLC </t>
  </si>
  <si>
    <t>Grayson Compressor Station</t>
  </si>
  <si>
    <t>Expansion of an existing compressor station as part of the Gulf Xpress pipeline project. Compressor consists of 1 Solar Titan 130 turbine, 1 Waukesha four stroke lean burn (4SLB) emergency generator, one 1.1 mmBtu/hr ETI indirect-fired heat exchanger, 40 catalytic space heaters, 1 waste liquid tank, one ondensate liquid tank, and fugitive emissions from several piping components.</t>
  </si>
  <si>
    <t>V-15-041 (issued 4/11/2016)</t>
  </si>
  <si>
    <t>FERC EIS, Docket Nos. CP16-357-000 and CP16-361-000 (July 2017)</t>
  </si>
  <si>
    <t>https://www.ferc.gov/industries/gas/enviro/eis/2017/07-28-17-FEIS.asp</t>
  </si>
  <si>
    <t>Metcalfe</t>
  </si>
  <si>
    <t xml:space="preserve">Goodluck Compressor Station </t>
  </si>
  <si>
    <t xml:space="preserve">Construction of a new compressor station as part of the Gulf XPress pipeline project. </t>
  </si>
  <si>
    <t>V-16-033 R1 (issued 10/6/2018)</t>
  </si>
  <si>
    <t>Under construction</t>
  </si>
  <si>
    <t>Aerial imagery, 2019</t>
  </si>
  <si>
    <t>Garrard</t>
  </si>
  <si>
    <t>Paint Lick Compressor Station</t>
  </si>
  <si>
    <t>V-16-034 R1 (issued 10/6/2018)</t>
  </si>
  <si>
    <t>Rowan</t>
  </si>
  <si>
    <t>Morehead Compressor Station</t>
  </si>
  <si>
    <t>V-16-035 R1 (issued 10/28/2018)</t>
  </si>
  <si>
    <t>Boyd</t>
  </si>
  <si>
    <t>Marathon Petroleum, LP; Catlettsburg Refining, LLC; MPLX Terminals, LLC</t>
  </si>
  <si>
    <t>Catlettsburg Refinery</t>
  </si>
  <si>
    <t>Addition of a new steam boiler and other modifications to an existing oil refinery.</t>
  </si>
  <si>
    <t>V-12-026 R4 (issued 8/28/2018), V-12-026 R3 (issued 7/25/2017), V-12-026 R2 (issued 11/23/2016), V-12-026-R1 (issued 9/1/2015) (emissions increases are relative to permit V-12-026, renewal issued 1/1/2014)</t>
  </si>
  <si>
    <t xml:space="preserve">Operating </t>
  </si>
  <si>
    <t>US EIA Refinery Capacity Report</t>
  </si>
  <si>
    <t>https://www.eia.gov/petroleum/refinerycapacity/</t>
  </si>
  <si>
    <t>Marshall</t>
  </si>
  <si>
    <t>Westlake Chemical OpCo, LP</t>
  </si>
  <si>
    <t xml:space="preserve">Ethylene Plant </t>
  </si>
  <si>
    <t xml:space="preserve">Projects to increase annual ethylene production from approximately 570 million pounds per year (lb/yr) to 755 million lb/yr. </t>
  </si>
  <si>
    <t>Petrochemical and Plastics Manufacturing</t>
  </si>
  <si>
    <t>V-14-022 R1 (issued 8/2/2016), V-14-022 (issued 11/10/2015)</t>
  </si>
  <si>
    <t>Westlake Vinyls, Inc., Westlake Vinyls, Inc. - PVC Plant, and Westlake Chemical OpCo LP</t>
  </si>
  <si>
    <t>Vinyls Plant, PVC Plant, and Ethylene Plant</t>
  </si>
  <si>
    <t>Expansion projects at three co-located facilities that are considered a single stationary source for the purposes of major new source review and Title V permit procedure. Changes to the Vinyls Plant include: Installation of new equipment, the replacement of an EDC Furnace, modifications to the Monomers' EDC/VCM production unit, and physical/operational changes that will increase the annual vinyl chloride monomer production to 1.90 billion pounds VCM per year. Changes to the PVC Plant include: New equipment and physical/operational changes that will increase the annual PVC production to 2.0 billion pounds PVC per year. Changes to the Ethylene Plant include: expansion projects that will increase ethylene production from 755 million pounds per year (lb/yr) to 785 million lb/yr.</t>
  </si>
  <si>
    <t>Ethylene Plant, Plastic Resin Manufacturing</t>
  </si>
  <si>
    <t>Application Pending</t>
  </si>
  <si>
    <t>V-14-022 R2 (application for significant revision to the ethylene plant submitted 9/1/2019), V-13-041 R6 (application for significant revision to the vinyls plant submitted 8/29/2019), V-15-009 R4 (application for significant revision to the PVC plant submitted 8/16/2019)</t>
  </si>
  <si>
    <t>LA</t>
  </si>
  <si>
    <t>St. John the Baptist, St. Charles</t>
  </si>
  <si>
    <t>Eurochem Louisiana, LLC</t>
  </si>
  <si>
    <t>Louisiana Fertilizer Plant</t>
  </si>
  <si>
    <t>Construction of a new fertilizer manufacturing plant that produces ammonia, urea, ammonium nitrate, urea-ammonium nitrate, and nitric acid.</t>
  </si>
  <si>
    <t>PSD-LA-807 (application submitted 11/11/2016)</t>
  </si>
  <si>
    <t>On Hold</t>
  </si>
  <si>
    <t>https://ammoniaindustry.com/eurochem-louisiana-we-will-certainly-build-it-but-when/</t>
  </si>
  <si>
    <t>Calcasieu</t>
  </si>
  <si>
    <t xml:space="preserve">Big Lake Fuels, LLC (G2X Energy) </t>
  </si>
  <si>
    <t>Big Lake Fuels Methanol Plant (formerly G2X Plant)</t>
  </si>
  <si>
    <t>Construction of a new 5,000 mtpd methanol plant.</t>
  </si>
  <si>
    <t>Methanol Plant</t>
  </si>
  <si>
    <t>PSD-LA-781 (issued 5/23/2014), PSD-LA-781 (M1) (issued 4/25/2019)</t>
  </si>
  <si>
    <t>http://www.g2xenergy.com/news#juxWallLightbox14</t>
  </si>
  <si>
    <t>Cameron Interstate Pipeline, LLC</t>
  </si>
  <si>
    <t>Holbrook Compressor Station</t>
  </si>
  <si>
    <t>Construction of a new compressor station associated with a pipeline connected to the Cameron LNG terminal.</t>
  </si>
  <si>
    <t>PSD-LA-769 (issued 12/20/2013), PSD-LA-769 (M1) (issued 1/22/2016)</t>
  </si>
  <si>
    <t>LDEQ</t>
  </si>
  <si>
    <t>https://deq.louisiana.gov/page/edms</t>
  </si>
  <si>
    <t>Cameron</t>
  </si>
  <si>
    <t>Cameron LNG</t>
  </si>
  <si>
    <t>Cameron LNG Liquefaction</t>
  </si>
  <si>
    <t>Addition of 3 liquefaction trains to a LNG terminal. Expansion will allow the terminal to begin exporting liquefied natural gas (LNG).</t>
  </si>
  <si>
    <t>PSD-LA-766 (issued 10/1/2013), PSD-LA-766(M1) (issued 6/26/2014), PSD-LA-766(M2) (issued 3/3/2016)</t>
  </si>
  <si>
    <t>2019/2020</t>
  </si>
  <si>
    <t xml:space="preserve">Company website, news article </t>
  </si>
  <si>
    <t>Commissioning and startup of Train 1 began in November 2018; Commercial operation of Train 1 began in August 2019 (https://cameronlng.com/2019/08/cameron-lngs-train-1-begins-commercial-operations/). Production at Train 2 began in December 2019; Train 3 is under construction, commercial operation of Trains 2 and 3 is expected in Q1 and Q3 2020, respectively. (https://www.prnewswire.com/news-releases/cameron-lng-liquefaction-export-facility-begins-production-at-train-2-300978760.html) (https://www.spglobal.com/platts/en/market-insights/latest-news/natural-gas/101819-cameron-lng-train-2-reaches-mechanical-regulatory-milestones) (https://rbnenergy.com/when-the-going-gets-tough-the-halting-progress-of-us-lng-export-capacity-additions)</t>
  </si>
  <si>
    <t>Ascension</t>
  </si>
  <si>
    <t>Donaldsonville Nitrogen Complex</t>
  </si>
  <si>
    <t xml:space="preserve">Two projects, including: 1) the addition of a 4,300 tpd ammonia plant, 1,405,250 tpy urea plant, 722,700 tpy nitric acid plant, and a 2,250,000 tpy urea ammonia nitrate plant to an existing fertilizer manufacturing facility; and 2) an energy retrofit project that would increase ammonia production to 1,820 tpd and debottleneck the No. 5 Ammonia Plant </t>
  </si>
  <si>
    <t>PSD-LA-757-AA-2 (issued 3/27/2015; GHG language rescinded), PSD-LA-772 (issued 7/15/2013), PSD-LA-772-AA (issued 3/27/2015)</t>
  </si>
  <si>
    <t>https://www.donaldsonvillechief.com/news/20170327/cf-expansion-project-complete</t>
  </si>
  <si>
    <t>Beauregard</t>
  </si>
  <si>
    <t>Cheniere Creole Trail Pipeline</t>
  </si>
  <si>
    <t>Gillis Compressor Station</t>
  </si>
  <si>
    <t>New compressor station that would enable pipeline to flow bi-directionally to/from the Sabine Pass LNG import/export terminal.</t>
  </si>
  <si>
    <t>PSD-LA-762 (issued 10/31/2013) (GHG language rescinded on 2/23/2016)</t>
  </si>
  <si>
    <t>Rapides</t>
  </si>
  <si>
    <t>Columbia Gulf Transmission Co.</t>
  </si>
  <si>
    <t>Alexandria Compressor Station</t>
  </si>
  <si>
    <t>Modification to a compressor station that would supply gas to three existing pipelines in both directions. Will be able to provide 2,200 MM scfd gas flow to the north and 1,850 MM scfd gas flow to the south.</t>
  </si>
  <si>
    <t>PSD-LA-787 (issued 7/21/2014, rescinded 2018), 2360-00075-V7 (issued 4/5/2019)</t>
  </si>
  <si>
    <t>Commonwealth LNG LLC</t>
  </si>
  <si>
    <t>Commonwealth LNG Project</t>
  </si>
  <si>
    <t>Construction of a new LNG plant, including six gas liquefaction trains and a three-mile long pipeline. Project will have a peak capacity of approximately 9.5 million metric tonnes per annum of LNG.</t>
  </si>
  <si>
    <t>Awaiting Application, Awaiting FERC EIS</t>
  </si>
  <si>
    <t>Docket no. CP19-502-000 (application submitted 8/20/2019)</t>
  </si>
  <si>
    <t>Permit application</t>
  </si>
  <si>
    <t>https://elibrary.ferc.gov/idmws/docket_search.asp</t>
  </si>
  <si>
    <t>Plaquemines</t>
  </si>
  <si>
    <t>Conoco Phillips</t>
  </si>
  <si>
    <t>Alliance Refinery</t>
  </si>
  <si>
    <t>Modifications to refinery to reduce sulfur content of diesel to comply with federal rule (40 CFR 80 Subpart I).</t>
  </si>
  <si>
    <t>PSD-LA-760 (issued 7/25/2012)</t>
  </si>
  <si>
    <t>before 2019</t>
  </si>
  <si>
    <t>Delfin LNG, LLC (Fairwood Peninsula Energy Corporation)</t>
  </si>
  <si>
    <t>Delfin LNG Compressor Station</t>
  </si>
  <si>
    <t>Construction of a new compressor station to transport gas to the Delfin offshore LNG port.</t>
  </si>
  <si>
    <t>0560-00990-V0 (Title 5 permit issued 7/18/2016, minor NSR)</t>
  </si>
  <si>
    <t>Driftwood LNG LLC</t>
  </si>
  <si>
    <t>LNG Facility</t>
  </si>
  <si>
    <t>Construction of a new LNG terminal with 5 liquefaction trains. The terminal will have the capacity to process 26 million metric tons of LNG per year for export.</t>
  </si>
  <si>
    <t>PSD-LA-824 (issued 7/10/2018)</t>
  </si>
  <si>
    <t>FERC approved April 2019 (http://driftwoodlng.com/questions-connections/); Application for extension to commence construction issued 1/6/2019 granting 18-month extension until 7/10/2021</t>
  </si>
  <si>
    <t>Jefferson Davis</t>
  </si>
  <si>
    <t>Driftwood LNG Pipeline LLC</t>
  </si>
  <si>
    <t>Driftwood Compressor 01- Gillis</t>
  </si>
  <si>
    <t>New compressor associated with supplying gas to the Driftwood LNG export terminal</t>
  </si>
  <si>
    <t>FERC/FEIS-0395F (issued 10/2/2017)</t>
  </si>
  <si>
    <t>http://driftwoodlng.com/questions-connections/</t>
  </si>
  <si>
    <t>Acadia</t>
  </si>
  <si>
    <t>Driftwood Compressor 02- Basile</t>
  </si>
  <si>
    <t>Awaiting Application, FERC Authorized</t>
  </si>
  <si>
    <t>FERC/FEIS-0395F (1/18/2019)</t>
  </si>
  <si>
    <t>Evangeline</t>
  </si>
  <si>
    <t>Driftwood Compressor 03- Mamou</t>
  </si>
  <si>
    <t>Dyno Nobel Louisiana Ammonia</t>
  </si>
  <si>
    <t>Ammonia Production Facility</t>
  </si>
  <si>
    <t>Construction and subsequent modifications to a new 2,780 tpd ammonia production facility at the Cornerstone Chemical Company Fortier Manufacturing Complex.</t>
  </si>
  <si>
    <t>Explosives Plant</t>
  </si>
  <si>
    <t>PSD-LA-768 (issued 3/27/2013), PSD-LA-168 (M1) (issued 10/14/2013), PSD-LA-768 (M2) (issued 1/20/2015), PSD-LA-768 (M3) (issued 1/7/2016), PSD-LA-768 (M4) (issued 11/28/2018), PSD-LA-768 (M5) (issued 1/25/2019), PSD-LA-768 (M6) (issued 9/6/2019)</t>
  </si>
  <si>
    <t>https://www.nola.com/news/business/article_c8260407-b973-5154-b432-88088756431e.html</t>
  </si>
  <si>
    <t>Iberville</t>
  </si>
  <si>
    <t>Enlink Processing Services, LLC</t>
  </si>
  <si>
    <t>Plaquemine NGL Fractionation Plant</t>
  </si>
  <si>
    <t>Construction of new NGL fractionation plant</t>
  </si>
  <si>
    <t>Fractionator</t>
  </si>
  <si>
    <t>PSD-LA-771 (issued 5/24/2013) (Exempt/Withdrawn on 4/6/2017), 1280-00163-V1</t>
  </si>
  <si>
    <t>2019 EPA GHGRP</t>
  </si>
  <si>
    <t>https://www.epa.gov/ghgreporting</t>
  </si>
  <si>
    <t>Eunice Fractionator (formerly Eunice Gas Extraction Plant)</t>
  </si>
  <si>
    <t>Project added 25,000 bpd of natural gas liquid feed delivered by the Cajun Sibon NGL Pipeline. The fractionation plant's design capacity increased from 30,000 bpd to 55,000 bpd.</t>
  </si>
  <si>
    <t>PSD-LA-569 (M2) (issued 2/14/2014) (GHG language removed from subsequent modifications M3 and M4)</t>
  </si>
  <si>
    <t>https://www.prnewswire.com/news-releases/enlink-midstream-reports-third-quarter-2018-results-announces-cajun-sibon-iii-and-adds-ngl-fractionation-capacity-300745169.html</t>
  </si>
  <si>
    <t>St. James</t>
  </si>
  <si>
    <t>FG LA, LLC</t>
  </si>
  <si>
    <t>FG LA Complex</t>
  </si>
  <si>
    <t>Construction of a new chemical complex that will manufacture ethylene, propylene, high density polyethylene, low density polyethylene, linear low density polyethylene, polypropylene, and ethylene glycol.</t>
  </si>
  <si>
    <t>Ethylene Plant, Plastic Resin Manufacturing Plant</t>
  </si>
  <si>
    <t>PSD-LA-812 (issued 1/6/2020)</t>
  </si>
  <si>
    <t>2024/2029</t>
  </si>
  <si>
    <t>http://www.sunshineprojectla.com/press_releases.php?action=submit&amp;story_id=28</t>
  </si>
  <si>
    <t>IGP Methanol</t>
  </si>
  <si>
    <t>Gulf Coast Methanol Complex</t>
  </si>
  <si>
    <t>Constructuon of a new 20,000 mtpd methanol manufacturing facility.</t>
  </si>
  <si>
    <t>PSD-LA-820 (issued 11/29/2017)</t>
  </si>
  <si>
    <t xml:space="preserve">https://www.ogj.com/articles/2018/01/louisiana-approves-grassroots-methanol-complex.html </t>
  </si>
  <si>
    <t>Indorama Ventures Olefins L.L.C.</t>
  </si>
  <si>
    <t>Lake Charles</t>
  </si>
  <si>
    <t>Modification and restart a steam cracker to produce propylene and 1,009 million pounds a year of ethylene.</t>
  </si>
  <si>
    <t>Ethylene Plant</t>
  </si>
  <si>
    <t>PSD-LA-813 (issued 8/3/2016), PSD-LA-813(M1) (issued 2/2/2018), PSD-LA-813(M2) (issued 11/15/2018)</t>
  </si>
  <si>
    <t>EPA GHGRP</t>
  </si>
  <si>
    <t>Kinder Morgan Louisiana Pipeline, LLC</t>
  </si>
  <si>
    <t>Eunice Compressor Station No. 760</t>
  </si>
  <si>
    <t>Construction of a new compressor station along the KMLP pipeline.</t>
  </si>
  <si>
    <t>PSD-LA-791 (issued 6/20/2014, withdrawn), 0040-00225-V0 (issued 6/25/2015), 0040-00225-V1 (issued 4/13/2017), Application for as-built permit modifications submitted on 6/17/2019</t>
  </si>
  <si>
    <t>LAAC LLC (formerly Eagle US 2 LLC, Lotte Chemical Louisiana LLC)</t>
  </si>
  <si>
    <t>Ethylene and Monoethylene Glycol Plants</t>
  </si>
  <si>
    <t>Construction of a new 1 million metric ton/yr ethylene plant and a 700,000 metric ton/yr monoethylene glycol plant at an existing facility.</t>
  </si>
  <si>
    <t>Ethylene Plant, Chemical Plant</t>
  </si>
  <si>
    <t>PSD-LA-801 (issued 12/14/2015), PSD-LA-800 (issued 12/14/2015), PSD-LA-801(M1) (issued 5/31/2019)</t>
  </si>
  <si>
    <t>LDEQ, news article</t>
  </si>
  <si>
    <t>https://www.chemicals-technology.com/news/lcusa-ethane-lotte-titan/</t>
  </si>
  <si>
    <t>Lake Charles LNG LLC</t>
  </si>
  <si>
    <t>Lake Charles Liquefaction Export Terminal</t>
  </si>
  <si>
    <t>Construction of a new LNG export terminal next to the existing Lake Charles LNG Receiving Facility.</t>
  </si>
  <si>
    <t>PSD-LA-785 (issued 5/1/2015)</t>
  </si>
  <si>
    <t xml:space="preserve">News article </t>
  </si>
  <si>
    <t>https://www.reuters.com/article/us-usa-lng-shell/shell-delays-u-s-lake-charles-lng-export-project-to-2025-idUSKCN1VP1J8</t>
  </si>
  <si>
    <t>Lake Charles Methanol, LLC</t>
  </si>
  <si>
    <t>Lake Charles Methanol Gasification Facility</t>
  </si>
  <si>
    <t>Construction of a facility that will convert petroleum coke into to methanol, hydrogen, sulfuric acid, carbon dioxide, argon, and electricity.</t>
  </si>
  <si>
    <t>PSD-LA-803 (issued 6/30/2016), PSD-LA-803(M1)</t>
  </si>
  <si>
    <t>https://www.lakecharlesmethanol.com/newsroom/2016/12/14/lzrphvl11bs30v11tyob1k4bj99quc</t>
  </si>
  <si>
    <t>Magnolia LNG, LLC</t>
  </si>
  <si>
    <t>Magnolia LNG facilty</t>
  </si>
  <si>
    <t>Construction of a new 8.8 million metric ton/yr LNG production facility.</t>
  </si>
  <si>
    <t xml:space="preserve">PSD-LA-792 (issued 3/21/2016), draft supplement FERC EIS for the Production Capacity Amendment (Docket No. CP19-19-000, issued 9/27/2019) </t>
  </si>
  <si>
    <t>OGJ May 2019</t>
  </si>
  <si>
    <t>St. John the Baptist</t>
  </si>
  <si>
    <t>Marathon Petroleum, LLC</t>
  </si>
  <si>
    <t>Garyville Refinery</t>
  </si>
  <si>
    <t>Construction projects to increase capacity of several processing units: Unit 10 Crude Revamp Project, Coker Max Project, Sulfur Reliability Project, and the FCC Rate Increase Project.</t>
  </si>
  <si>
    <t>PSD-LA-822 (M1) (issued 9/6/2018)</t>
  </si>
  <si>
    <t xml:space="preserve">Operating/Under Construction </t>
  </si>
  <si>
    <t>2018/2020</t>
  </si>
  <si>
    <t xml:space="preserve">Marathon Petroleum Corportation, 2017 Annual Report </t>
  </si>
  <si>
    <t>http://www.annualreports.com/HostedData/AnnualReportArchive/m/NYSE_MPC_2017.pdf</t>
  </si>
  <si>
    <t>Methanex USA</t>
  </si>
  <si>
    <t>Geismar Methanol Plants 1, 2 and 3</t>
  </si>
  <si>
    <t>New 6,000 mtpd methanol plant and subsequent increase in capacity to 6,570 mtpd. Addition of a third methanol plant with capacity to produce an additional 5,156 mtpd of methanol from natural gas.</t>
  </si>
  <si>
    <t>PSD-LA-761 (M2) (issued 1/14/2014), PSD-LA-761 (M3) (issued 12/22/2016), PSD-LA-761 (M4) (issued 12/22/2016), PSD-LA-761 (M-5) (issued 4/8/2019)</t>
  </si>
  <si>
    <t>Operating/Pre-Construction</t>
  </si>
  <si>
    <t>2015/2022</t>
  </si>
  <si>
    <t>LDEQ, company website</t>
  </si>
  <si>
    <t>http://www.methanex.com/news/methanex-announces-final-investment-decision-advantaged-geismar-3-project</t>
  </si>
  <si>
    <t>St. Charles</t>
  </si>
  <si>
    <t>Monsanto</t>
  </si>
  <si>
    <t>Dicamba Manufacturing Project (Pesticides)</t>
  </si>
  <si>
    <t>Addition of a Dicamba (herbicide) manufacturing plant and modifications to the existing steam plant.</t>
  </si>
  <si>
    <t>Herbicide Plant</t>
  </si>
  <si>
    <t>PSD-LA-809 (issued 1/9/2017)</t>
  </si>
  <si>
    <t>Under Construction</t>
  </si>
  <si>
    <t>https://www.nola.com/news/courts/article_0596e307-0abb-58cf-888e-d2f498f65adb.html</t>
  </si>
  <si>
    <t>Mosaic Fertilizer LLC</t>
  </si>
  <si>
    <t>Mosaic Faustina Plant</t>
  </si>
  <si>
    <t xml:space="preserve">Expansion of a ammonia phosphoric acid production facility through either an ammonia debottlenecking project or an ammonia plant reformer emissions reduction project. </t>
  </si>
  <si>
    <t>2560-00021-V6 (issued 3/22/2016)</t>
  </si>
  <si>
    <t>https://ammoniaindustry.com/faustina-la-mosaic-company/</t>
  </si>
  <si>
    <t>Mt. Airy Terminal LLC</t>
  </si>
  <si>
    <t>Mt. Airy Terminal (formerly Pin Oak Terminal)</t>
  </si>
  <si>
    <t>Expansion of a facility that stores and distributes a number of petrochemical and chemical products.</t>
  </si>
  <si>
    <t>Terminal</t>
  </si>
  <si>
    <t>PSD-LA-821 (issued 4/17/2018)</t>
  </si>
  <si>
    <t>NOVA Chemicals (formerly Williams Olefins)</t>
  </si>
  <si>
    <t>Geismar Ethylene Plant</t>
  </si>
  <si>
    <t>Expansion will increase plant production from 1.4 to 1.95 billion pounds ethylene.</t>
  </si>
  <si>
    <t>PSD-LA-759 (issued 4/11/2012)</t>
  </si>
  <si>
    <t>https://www.theadvocate.com/baton_rouge/news/business/article_da18c718-236c-11e7-9789-7f892b840432.html</t>
  </si>
  <si>
    <t>Phillips 66</t>
  </si>
  <si>
    <t>Lake Charles Refinery</t>
  </si>
  <si>
    <t>Boiler replacement</t>
  </si>
  <si>
    <t>PSD-LA-763 (issued 9/16/2013) (GHG language rescinded)</t>
  </si>
  <si>
    <t>https://marketrealist.com/2019/05/phillips-66-focuses-on-midstream-expansion-and-refining-upgrades/</t>
  </si>
  <si>
    <t>Plaquemines Liquid Terminal, LLC (Tallgrass Energy, LP and Drexel Hamilton Infrastructure Partners, LP)</t>
  </si>
  <si>
    <t>Plaquemines Liquids Terminal</t>
  </si>
  <si>
    <t>New 200-acre, 20 million barrel bulk liquid storage and export terminal on the Mississippi River.</t>
  </si>
  <si>
    <t xml:space="preserve">Draft Permit </t>
  </si>
  <si>
    <t>PSD-LA-835 (application submitted 6/24/2019, draft permit issued 1/3/2020)</t>
  </si>
  <si>
    <t>Port Arthur Pipeline, LLC</t>
  </si>
  <si>
    <t>Louisiana Connector Project- Compressor Station</t>
  </si>
  <si>
    <t>New compressor station associated with Port Arthur LNG project.</t>
  </si>
  <si>
    <t>FERC/FEIS-0285F (1/31/2019), 0060-00107-V0 (issued 3/29/2018)</t>
  </si>
  <si>
    <t xml:space="preserve">LDEQ Document ID 11997302      </t>
  </si>
  <si>
    <t>Praxair, Inc.</t>
  </si>
  <si>
    <t>Geismar Syngas Separation Unit</t>
  </si>
  <si>
    <t>The new Syngas Separation Unit will process 84 MMscf/d of acetylene off-gas from the BASF facility and recover 44 MMscf/d of hydrogen and 17 MMscf/d carbon monoxide, which will be sent back to BASF.</t>
  </si>
  <si>
    <t>Chemical</t>
  </si>
  <si>
    <t>PSD-LA-827 (issued 2/15/2018)</t>
  </si>
  <si>
    <t>https://www.businesswire.com/news/home/20190218005199/en/Praxair-Starts-New-Syngas-Plant-Geismar-Louisiana</t>
  </si>
  <si>
    <t>Sabine Pass LNG LP</t>
  </si>
  <si>
    <t>Sabine Pass LNG Terminal</t>
  </si>
  <si>
    <t>Construction of 6 new liquefaction trains that produce LNG for export at an existing LNG import terminal.</t>
  </si>
  <si>
    <t>PSD-LA-703(M5) (issued 6/3/2015), PSD-LA-703(M6) (issued 9/20/2017)</t>
  </si>
  <si>
    <t>2016, 2017, 2019, 2023</t>
  </si>
  <si>
    <t>Trains 1 and 2: 2016, Trains 3 and 4: 2017, Train 5: 2019, Train 6: under construction in 2019 and will enter service in 2023. https://www.cheniere.com/terminals/sabine-pass/trains-1-6/ https://www.spglobal.com/platts/en/market-insights/latest-news/natural-gas/102119-cheniere-sees-sabine-pass-train-6-startup-by-mid-2023</t>
  </si>
  <si>
    <t>Sasol North America, Inc.</t>
  </si>
  <si>
    <t>Lake Charles Chemical Complex- Comonomer Unit 1</t>
  </si>
  <si>
    <t>Construction and modifications of the Comonomer-1 Unit, which converts ethylene into 1-hexene and 1-octene, and creates plastic resin as a byproduct.</t>
  </si>
  <si>
    <t xml:space="preserve">Plastic Resin and Chemical Manufacturing </t>
  </si>
  <si>
    <t>PSD-LA-814 (issued 9/1/2016), PSD-LA-814 (M1) (Issued 10/20/2016)</t>
  </si>
  <si>
    <t>http://sasolnorthamerica.com/projectupdate</t>
  </si>
  <si>
    <t>Lake Charles Chemical Complex- Cracker Project</t>
  </si>
  <si>
    <t>Construction of new units at and modifications to an existing facility that manufactures ethylene, polyethylene, ethylene oxides, and derivative glycols. Ethylene cracker will produce 1.5 million tons of ethylene per year.</t>
  </si>
  <si>
    <t>PSD-LA-779 (issued 5/23/2014), PSD-LA-779(M1) (issued 8/28/2015), PSD-LA-779 (M2) (issued 12/4/2015), PSD-LA-779 (M3) (issued 12/18/2015), PSD-LA-779 (M4) (issued 2/15/2016), PSD-LA-779 (M5) (issued 12/18/2016), PSD-LA-779 (M6) (issued 1/10/2019), PSD-LA-779 (M7) (issued 11/7/2019)</t>
  </si>
  <si>
    <t>Lake Charles Chemical Complex- LLDPE Unit</t>
  </si>
  <si>
    <t>Installation of a supplemental gas injection system at a newly-constructed Linear Low Density Polyethylene manufacturing unit. The installation will increase emissions with the unit's multi-point ground flare system.</t>
  </si>
  <si>
    <t>Pemit nos. 3116-V2 (issued 1/10/2019), 3116-V3 (issued 11/1/2019)</t>
  </si>
  <si>
    <t>Company website; Initial startup notification submitted to LDEQ (12/17/2019)</t>
  </si>
  <si>
    <t>Shell Chemical LP</t>
  </si>
  <si>
    <t>Geismar Plant</t>
  </si>
  <si>
    <t xml:space="preserve">Installation of an additional ethylene oxide/ethylene glycol unit (EOEG-5) and associated plant modifications and supporting equipment. The new unit will be designed to add 1,200 kTa of monoethylene glycol (MEG) capacity. </t>
  </si>
  <si>
    <t>PSD-LA-832 (issued 12/12/2019)</t>
  </si>
  <si>
    <t>Shintech Louisiana, LLC</t>
  </si>
  <si>
    <t>Plaquemine Ethylene Plant 1 (PEP-1)</t>
  </si>
  <si>
    <t>Construction of a new 1.102 billion lb/day ethylene plant at an existing petrochemical and plastic resin manufacturing facility, and subsequent expansion project to increase ethylene production from 1.102 billion lbs/yr to 1.477 billion lbs/yr.</t>
  </si>
  <si>
    <t>PSD-LA-788 (issued 12/4/2014), PSD-LA-788 (M1) (issued 6/20/2016), PSD-LA-788 (M2) (issued 2/28/2018), PSD-LA-788 (M3) (issued 12/12/2019)</t>
  </si>
  <si>
    <t>Permit no. PSD-LA-788 (M3)</t>
  </si>
  <si>
    <t>Plaquemine Plant 1, 2, and Hydrochloric Acid Production Furnace 3</t>
  </si>
  <si>
    <t xml:space="preserve">Plaquemine Plant Expansion Project will increase vinyl chloride monomer production rate by 20% and add a new 35% HCl production line. </t>
  </si>
  <si>
    <t>PSD-LA-731 (M1) (issued 9/25/2013), PSD-LA-709 (M-2) (issued 9/25/2013), PSD-LA-777 (issued 9/4/2013, terminated 6/14/2018)</t>
  </si>
  <si>
    <t>https://www.shinetsu.co.jp/en/news/news-release/shintech-decides-to-expand-its-production-capacities-of-caustic-soda-vcm-and-pvc/</t>
  </si>
  <si>
    <t>Plaquemine Polyvinyl Chloride Unit Plant 1 and Plaquemine Plant 3</t>
  </si>
  <si>
    <t>Construction of a vertically-integrated vinyl chloride monomer manufacturing unit that also produces chlorine, caustic soda, ethylene dichloride, and hydrochloric acid. Project will also expand production rate at an existing PVC unit from 1,400 million lbs/yr to 2,215 million lbs/yr.</t>
  </si>
  <si>
    <t>PSD-LA-709 (M-3), PSD-LA-817 (issued 5/2/2018)</t>
  </si>
  <si>
    <t>https://www.theadvocate.com/baton_rouge/news/business/article_18f19c76-8f64-11e8-b6d8-6f2689b7a73e.html</t>
  </si>
  <si>
    <t>Grant</t>
  </si>
  <si>
    <t>TopChem Pollock, LLC</t>
  </si>
  <si>
    <t>Ammonia Production Plant</t>
  </si>
  <si>
    <t>New 1,500 mtpd liquid ammonia production plant.</t>
  </si>
  <si>
    <t>PSD-LA-815 (issued 12/20/2016)</t>
  </si>
  <si>
    <t>Request for extension to commence construction (submitted 11/20/2019)</t>
  </si>
  <si>
    <t>Financial closing expected in mid-2020 and construction is expected to commence in 2021 (https://edms.deq.louisiana.gov/app/doc/querydef.aspx)</t>
  </si>
  <si>
    <t>Valero Refining- New Orleans, LLC</t>
  </si>
  <si>
    <t>St. Charles Refinery</t>
  </si>
  <si>
    <t>Construction of several projects, including a dock upgrade, a new alkyl unit to expand alkylation capacity, a gas blending project, and a reformer optimization project.</t>
  </si>
  <si>
    <t>PSD-LA-826 (issued 1/4/2018)</t>
  </si>
  <si>
    <t>OGJ, April 2019</t>
  </si>
  <si>
    <t>https://www.ogj.com/refining-processing/article/17279147/valero-invests-in-louisiana-refining-projects</t>
  </si>
  <si>
    <t>Venture Global Calcasieu Pass, LLC, TransCameron Pipeline, LLC</t>
  </si>
  <si>
    <t>LNG Plant &amp; Pipelines</t>
  </si>
  <si>
    <t>Construction of a new liquefied natural gas production facility and export terminal.</t>
  </si>
  <si>
    <t>PSD-LA-805 (issued 9/21/2018), PSD-LA-805(M1) (issued 8/26/2019)</t>
  </si>
  <si>
    <t xml:space="preserve">Company press release </t>
  </si>
  <si>
    <t>https://www.prnewswire.com/in/news-releases/venture-global-announces-financial-close-for-calcasieu-pass-lng-820280705.html</t>
  </si>
  <si>
    <t>Venture Global Plaquemines LNG, LLC</t>
  </si>
  <si>
    <t>Construction of a new 20 million tonnes per annum (mtpa) LNG liquefaction and export terminal.</t>
  </si>
  <si>
    <t>PSD-LA-808 (M-1) (issued 1/10/2020), PSD-LA-808 (issued 4/25/2019)</t>
  </si>
  <si>
    <t>FID announced 8/19/2019 http://venturegloballng.com/press/venture-global-announces-financial-close-for-calcasieu-pass-lng/#.XXK_PihKiM8</t>
  </si>
  <si>
    <t>Wanhua Chemical US Operations LLC</t>
  </si>
  <si>
    <t>MDI US Complex</t>
  </si>
  <si>
    <t>Construction of a new 400,000 tpy methylene diphenyl diisocyanate (MDI) manufacturing facility that produces pilymeric isomers of MDI and a new 260,000 tpy ethylene dichloride (EDC) plant to consume the excess hydrogen chloride generated during MDI production. MDI is used to manufacture polyurethane.</t>
  </si>
  <si>
    <t>AI 215206 (application submitted 1/10/2019)</t>
  </si>
  <si>
    <t>On hold</t>
  </si>
  <si>
    <t>https://www.theadvocate.com/baton_rouge/news/article_4c2cf60c-ca51-11e9-a233-c7e3236b79fc.html</t>
  </si>
  <si>
    <t>Westlake Polymers</t>
  </si>
  <si>
    <t>Ethylene Manufacturing Petro II Expansion (Furnace 7)</t>
  </si>
  <si>
    <t>Increase ethylene manufacturing capacity</t>
  </si>
  <si>
    <t>PSD-LA-595 (M4) (issued 10/31/2013), PSD-LA-554 (M5) (issued 10/31/2013) (GHG language rescinded 5/25/2017)</t>
  </si>
  <si>
    <t>Westlake Chemical Corporation, SEC Form 10-K (February 22, 2013)</t>
  </si>
  <si>
    <t>https://westlake.gcs-web.com/static-files/559519d9-e69c-4076-a461-d5c7c900be3a</t>
  </si>
  <si>
    <t>YCI Methanol One, LLC (formerly Yuhuang Chemical Inc.)</t>
  </si>
  <si>
    <t>YCI Methanol Plant</t>
  </si>
  <si>
    <t>Construction of a new 5000 mtpd methanol plant.</t>
  </si>
  <si>
    <t>2560-00295-V0 (issued 5/5/2015), 5260-0295-V1 (issued 6/30/2017), 5260-0295-V2 (issued 12/14/2017), 3169-V0 (issues 12/14/2017)</t>
  </si>
  <si>
    <t>https://www.icis.com/explore/resources/news/2018/01/08/10181001/igp-plans-four-train-methanol-project-for-louisiana-us/</t>
  </si>
  <si>
    <t>South Louisiana Methanol, LP</t>
  </si>
  <si>
    <t>St. James Methanol Plant</t>
  </si>
  <si>
    <t xml:space="preserve">Expand methanol production from 5,150 metric tons per day (mtpd) to 5,275 mtpd at a previously-permitted methanol plant, and construction of a new 5,150 mtpd methanol plant. Subsequent permit amendment to add a terminal facility and increase capacity from 5,275 mtpd to 6,000 mtpd. </t>
  </si>
  <si>
    <t>PSD-LA-780 (M1) (issued 6/30/2017, application for permit amendment submitted on 9/6/2019), PSD-LA-780 (issued 12/23/2013)</t>
  </si>
  <si>
    <t xml:space="preserve">Commissioning </t>
  </si>
  <si>
    <t>https://www.southlouisianamethanol.com/2019/01/13/gov-edwards-south-louisiana-methanol-announce-2-2-billion-project/</t>
  </si>
  <si>
    <t xml:space="preserve">Four concurrent projects at the Garyville Refinery, including: the Cat Max Project, to improve the Fluid Catalytic Cracking Unit (FCCU) and increase production of gasoline and refinery-grade propylene; the U55 GDU Natural Gasoline Project, to allow the Refinery to desulfurize purchased high-sulfur light natural gasoline (NGL) to meet Tier 3 gasoline sulfur specifications; the Unit 210 Revamp Project, to increase intermediate production rates; and the Unit 5 Merox Reroute Project, to reduced maintenance and operating costs. </t>
  </si>
  <si>
    <t>PSD-LA-822 (M2) (issued 9/27/2019; application for modification submitted 10/31/2019)</t>
  </si>
  <si>
    <t>Venture Global Delta LNG, LLC</t>
  </si>
  <si>
    <t xml:space="preserve">Delta LNG </t>
  </si>
  <si>
    <t>Construction of a new natural gas liquefaction facility with a nameplate capacity of 20 million tonnes per annum (mtpa) and peak capacity of 24 mtpa adjacent to the new Venture Global Plaquemines LNG terminal.</t>
  </si>
  <si>
    <t>Application Pending; Awaiting FERC Application</t>
  </si>
  <si>
    <t>Permit no. 2240-00443-V0 (application submitted on 11/26/2019)</t>
  </si>
  <si>
    <t>2024/2025</t>
  </si>
  <si>
    <t>http://venturegloballng.com/delta-lng/</t>
  </si>
  <si>
    <t xml:space="preserve">Air Products and Chemicals, Inc. </t>
  </si>
  <si>
    <t>Air Products Hydrogen Plant and PCS Ammonia Synloop Facility</t>
  </si>
  <si>
    <t xml:space="preserve">Construction of a new hydrogen plant, which will provide feedgas for a newly constructed Ammonia Synloop Facility. </t>
  </si>
  <si>
    <t xml:space="preserve">Ammonia Plant and Hydrogen Plant </t>
  </si>
  <si>
    <t>Permit application (submitted 12/3/2019), LADEQ TEMPO Activity Number PER20190001</t>
  </si>
  <si>
    <t>Plaquemine Plant 1 and Plant 3 Expansion (SPP-3 Expansion Project)</t>
  </si>
  <si>
    <t xml:space="preserve">Construction of a second polyvinyl chloride (PVC-2) production unit at Plant 3 and expansion of the existing PVC unit at Plant 1. The new PVC unit will have an annual production capacity of 1,400 million lbs/yr. </t>
  </si>
  <si>
    <t xml:space="preserve">Application Pending </t>
  </si>
  <si>
    <t>PSD-LA-817 (application for significant revision submitted 1/3/2020)</t>
  </si>
  <si>
    <t>Permit application for significant revision to permit no. PSD-LA-817, LDEQ TEMPO Activity Numbers PER20200003 and PER20200004</t>
  </si>
  <si>
    <t>https://edms.deq.louisiana.gov/app/doc/querydef.aspx</t>
  </si>
  <si>
    <t>MD</t>
  </si>
  <si>
    <t>Calvert</t>
  </si>
  <si>
    <t>Dominion Energy</t>
  </si>
  <si>
    <t>Cove Point LNG Project</t>
  </si>
  <si>
    <t>Conversion of LNG import terminal to import/export terminal and construction of a 130 MW electric generating station to support liquefaction needs.</t>
  </si>
  <si>
    <t>MPSC Docket No. 9318 (issued 5/30/2014, revised 2/23/2018)</t>
  </si>
  <si>
    <t>https://www.dominionenergy.com/company/moving-energy/dominion-energy-transmission-inc/facilities-projects-and-programs/cove-point/cove-point-terminal</t>
  </si>
  <si>
    <t>MI</t>
  </si>
  <si>
    <t>Oakland</t>
  </si>
  <si>
    <t>DTE Gas Company</t>
  </si>
  <si>
    <t>Milford Compressor Station</t>
  </si>
  <si>
    <t>Expansion of a compressor station.</t>
  </si>
  <si>
    <t>TBD</t>
  </si>
  <si>
    <t>185-15 (issued 4/21/2016), 185-15A (issued 3/24/2017)</t>
  </si>
  <si>
    <t>MN</t>
  </si>
  <si>
    <t>Dakota</t>
  </si>
  <si>
    <t>Flint Hills Resources</t>
  </si>
  <si>
    <t>Pine Bend Refinery</t>
  </si>
  <si>
    <t xml:space="preserve">Three expansion projects, including: 1) Propylene storage and distribution project and improvements to the #3 Crude/Coker Units; 2) Construction of a natural gas based combined heat and power cogeneration facility; and 3) Coker replacement project, diesel selectivity projects, naphtha processing improvement projects (collectively refered to as Technology and Efficiency Improvement Projects, which include a Tier 3 fuels upgrade to meet the EPA SO2 standard). </t>
  </si>
  <si>
    <t>03700011-010 (issued 9/11/2013), 037-00011-012 (issued 3/17/2015), 037-00011-101 (issued 1/13/2017)</t>
  </si>
  <si>
    <t xml:space="preserve">Company website, OGJ 2016 </t>
  </si>
  <si>
    <t xml:space="preserve">https://www.fhr.com/newsroom/2016/Pine-Bend-refinery-cleared-to-build-new-power-plan (permit no. 037-00011-012) https://www.ogj.com/articles/2016/10/flint-hills-minnesota-refinery-due-technology-efficiency-upgrades.html (permit no. 037-00011-101) </t>
  </si>
  <si>
    <t>MS</t>
  </si>
  <si>
    <t>Jackson</t>
  </si>
  <si>
    <t>Gulf LNG (Gulf LNG Liquefaction Company, LLC; Gulf LNG Energy, LLC; and Gulf LNG Pipeline, LLC) (Kinder Morgan)</t>
  </si>
  <si>
    <t>Gulf LNG Terminal Expansion</t>
  </si>
  <si>
    <t>Construction of a 11.5 million tonnes per year LNG liquefaction and export facility at an existing LNG import terminal.</t>
  </si>
  <si>
    <t>Application Pending, FERC Approved</t>
  </si>
  <si>
    <t>FERC/FEIS-0290F (April 2019), 1280-00132 (PSD permit application initially submitted 9/30/2015 and revised in April 2017)</t>
  </si>
  <si>
    <t xml:space="preserve">Gulf LNG Liquefaction Project, Final Environmental Impact Statement </t>
  </si>
  <si>
    <t>ND</t>
  </si>
  <si>
    <t>Stark</t>
  </si>
  <si>
    <t>Dakota Prairie Refining, LLC dba Marathon Dickinson Refinery</t>
  </si>
  <si>
    <t>Dickinson Refinery</t>
  </si>
  <si>
    <t>Construction of the first new US oil refinery in over three decades.</t>
  </si>
  <si>
    <t>PTC 12090 (Amend. 1) (issued 2/21/2013)</t>
  </si>
  <si>
    <t>https://1033uscountry.com/dickinson-refinery-starts-up-next-month/</t>
  </si>
  <si>
    <t>McKenzie</t>
  </si>
  <si>
    <t>Hess North Dakota Pipelines, LLC</t>
  </si>
  <si>
    <t>Hawkeye Gas Facility</t>
  </si>
  <si>
    <t xml:space="preserve">Construction and subsequent modifications to the Hawkeye Compressor Station. </t>
  </si>
  <si>
    <t>Draft Permit</t>
  </si>
  <si>
    <t xml:space="preserve">PTC14089 (issued 12/11/2014; application for revisions submitted on 6/19/2019; draft permit issued 1/3/2020) </t>
  </si>
  <si>
    <t>Grand Forks</t>
  </si>
  <si>
    <t>Northern Plains Nitrogen, LLP</t>
  </si>
  <si>
    <t>Grand Forks Fertilizer Plant</t>
  </si>
  <si>
    <t>Construction of a new fertilizer manufacturing plant.</t>
  </si>
  <si>
    <t>PTC15052 (issued 8/10/2015)</t>
  </si>
  <si>
    <t>http://knoxradio.com/news/local/wanted-npn-investors</t>
  </si>
  <si>
    <t>Oasis Midstream Services</t>
  </si>
  <si>
    <t>North Compressor Station</t>
  </si>
  <si>
    <t>Construction and subsequent expansion of a compressor station that compresses gas along a pipeline for processing at Oasis' Wild Basin Gas Plant.</t>
  </si>
  <si>
    <t>PTC18022 (issued 6/21/2018)</t>
  </si>
  <si>
    <t>Targa Badlands, LLC</t>
  </si>
  <si>
    <t>Little Missouri Gas Plant and Smokey Compressor Station</t>
  </si>
  <si>
    <t>Phase 5 of an incremental plant expansion to increase gas processing capacity by 200 MMscfd to a total of 490 MMscfd. The plant has been built in phases since 2011.</t>
  </si>
  <si>
    <t>Gas Processing Plant, Compressor Station</t>
  </si>
  <si>
    <t>PTC19010 (issued 9/20/2019)</t>
  </si>
  <si>
    <t>OGJ Nov 2019</t>
  </si>
  <si>
    <t>NE</t>
  </si>
  <si>
    <t>Fillmore</t>
  </si>
  <si>
    <t>Fortigen Geneva, LLC</t>
  </si>
  <si>
    <t>Anhydrous Ammonia Production Facility</t>
  </si>
  <si>
    <t>New 100 tpd anhydrous ammonia production facility.</t>
  </si>
  <si>
    <t>CP15-077 (issued 8/16/2016)</t>
  </si>
  <si>
    <t>NJ</t>
  </si>
  <si>
    <t>Somerset</t>
  </si>
  <si>
    <t>Transcontinental Gas Pipeline Co. LLC</t>
  </si>
  <si>
    <t>Northeast Supply Enhancement Project- Compressor Station 206</t>
  </si>
  <si>
    <t>New compressor station associated with Northeast Supply Enhancement Project</t>
  </si>
  <si>
    <t>PSD Exempt, FERC Approved</t>
  </si>
  <si>
    <t>FERC/EIS-0280; NJDEP PCP170001 (9/7/2017)</t>
  </si>
  <si>
    <t>NM</t>
  </si>
  <si>
    <t>Lea</t>
  </si>
  <si>
    <t>DCP Midstream, LP</t>
  </si>
  <si>
    <t>Zia II Gas Plant</t>
  </si>
  <si>
    <t>Construction of a new 200 MMscf/d sour natural gas processing plant.</t>
  </si>
  <si>
    <t>PSD-5217 (issued 4/25/2014), PSD-5217 M1R1, PSD-5217 M1R2 (issued 12/22/2016)</t>
  </si>
  <si>
    <t>Eddy</t>
  </si>
  <si>
    <t>Enterprise Field Services</t>
  </si>
  <si>
    <t>South Eddy Cryo Plant</t>
  </si>
  <si>
    <t>Construction of a new 240 MMscf sour gas processing plant.</t>
  </si>
  <si>
    <t>NM-5945 (issued 11/25/2014), NM-5945M5 (draft)</t>
  </si>
  <si>
    <t>https://www.hartenergy.com/news/service-begins-enterprises-south-eddy-gas-plant-109360</t>
  </si>
  <si>
    <t xml:space="preserve">Rio Arriba </t>
  </si>
  <si>
    <t>Harvest Four Corners LLC</t>
  </si>
  <si>
    <t>El Cedro Compressor Station</t>
  </si>
  <si>
    <t xml:space="preserve">Engine replacement at an existing natural gas compressor station. </t>
  </si>
  <si>
    <t>PSD-0340-M14 (issued 4/17/2019), PSD-0340-M13 (issued 5/26/2017)</t>
  </si>
  <si>
    <t xml:space="preserve">San Juan </t>
  </si>
  <si>
    <t>Decker Junction Central Delivery Point</t>
  </si>
  <si>
    <t xml:space="preserve">Modifications that will lead to increased emissions of volatile organic compounds (VOCs). The Decker Junction Central Delivery Point compresses and dehydrates pipeline quality natural gas for transmission. </t>
  </si>
  <si>
    <t xml:space="preserve">Gas Processing and Compression </t>
  </si>
  <si>
    <t>PSD-1228-M4 (preliminary decision issued on 12/6/2019), PSD-1228-M3 (issued 2/25/2014)</t>
  </si>
  <si>
    <t>Lucid Energy Delaware, LLC</t>
  </si>
  <si>
    <t>Roadrunner Gas Processing Plant</t>
  </si>
  <si>
    <t xml:space="preserve">Construction of a new cryogenic processing plant with a capacity of 200 MMcf/d, which feeds into Lucid Energy's existing South Carlsbad Gathering and Processing System in the Deleware Basin. </t>
  </si>
  <si>
    <t>7200-M2 (issued 11/28/2018), 7200-M1 (issued 1/19/2018), 7200 (issued 4/3/2017)</t>
  </si>
  <si>
    <t xml:space="preserve">https://www.dropbox.com/sh/dfu434fasxh5pmv/AACRUaUAq_2yu7x6_UBMixF5a?dl=0                        </t>
  </si>
  <si>
    <t>XTO Energy, Inc.</t>
  </si>
  <si>
    <t>Cowboy Central Delivery Point</t>
  </si>
  <si>
    <t>New gas processing and condensate stability plant.</t>
  </si>
  <si>
    <t>7877 (issued 10/23/2018)</t>
  </si>
  <si>
    <t>Longhorn Compressor Station</t>
  </si>
  <si>
    <t xml:space="preserve">Construction of a new natural gas compressor station. </t>
  </si>
  <si>
    <t>8349-M1 (issued 5/17/2019)</t>
  </si>
  <si>
    <t>Arial imagery, 2020</t>
  </si>
  <si>
    <t xml:space="preserve">NM </t>
  </si>
  <si>
    <t>3 Bear Delaware Operating â€“ NM, LLC</t>
  </si>
  <si>
    <t>3 Bear Libby Gas Plant</t>
  </si>
  <si>
    <t xml:space="preserve">Construction of new 60MMScf/day cryogenic gas processing plant. </t>
  </si>
  <si>
    <t xml:space="preserve">Gas Processing </t>
  </si>
  <si>
    <t>7482 (issued 1/8/2018), 7482M1 (preliminary decision issued 12/18/2019)</t>
  </si>
  <si>
    <t xml:space="preserve">Company website, Engineering &amp; Construction Company website </t>
  </si>
  <si>
    <t>(http://3bearllc.com/operations-assets/) and (http://www.zapecs.com/projects/3-bear-energy-llc-60-mmscfd-libby-gas-plant-lea-county-new-mexico/)</t>
  </si>
  <si>
    <t>Red Hills Gas Processing Plant</t>
  </si>
  <si>
    <t xml:space="preserve">The proposed modification will consist of adding 600 MMscf/day gas processing capacity to the existing 800 MMscf/day capacity. This modification would add two amine and dehydrator trains, three cryogenic processing trains, and an acid gas injection system. </t>
  </si>
  <si>
    <t>4310-M5 (issued 10/29/2019)</t>
  </si>
  <si>
    <t>Commissioning</t>
  </si>
  <si>
    <t>https://www.lucid-energy.com/news/lucid-energy-group-announces-long-term-agreement-xto-energy-and-new-cryogenic-processing-plant</t>
  </si>
  <si>
    <t>Lucid - Cadillac Compressor Station</t>
  </si>
  <si>
    <t xml:space="preserve">Construction of a new compressor station consisting of: nine (9) compressor engines, one (1) TEG dehydrator, one (1) Dehydrator reboiler, and four (4) atmospheric storage tanks. </t>
  </si>
  <si>
    <t>7995?M1 (issued 9/17/2018), 7995-M3 (preliminary decision issued 12/20/2019)</t>
  </si>
  <si>
    <t>XTO Energy Inc</t>
  </si>
  <si>
    <t>Husky Gas Plant and Central Delivery Point</t>
  </si>
  <si>
    <t>Construction of a new gas processing plant and central delivery point that will process natural gas liquids (NGLs).  The intent is to build the facility in stages with full operating capacity of 1.5 billion cubic feet per day of natural gas; 200,000 barrels per day (BPD) of oil stabilization; and 190,000 BPD of NGL stabilization. The facility will be designed for three cyrogenic processing trains and four cogeneration turbines to provide power and auxiliary heat.</t>
  </si>
  <si>
    <t>Gas Processing</t>
  </si>
  <si>
    <t>PSD-8245 (preliminary decision issued on 12/17/2019)</t>
  </si>
  <si>
    <t xml:space="preserve">PSD-8245 permit application (October 2019) </t>
  </si>
  <si>
    <t>https://air.net.env.nm.gov/rsmt/</t>
  </si>
  <si>
    <t>OH</t>
  </si>
  <si>
    <t>Lucas</t>
  </si>
  <si>
    <t>BP Husky Refining, LLC</t>
  </si>
  <si>
    <t>Toledo Refinery</t>
  </si>
  <si>
    <t>Modifications to a petroleum refinery to increase the flexibility to process a higher percentage of alternative crude oil feedstocks.</t>
  </si>
  <si>
    <t>P0111667 (issued 9/20/2013)</t>
  </si>
  <si>
    <t>https://www.hydrocarbons-technology.com/projects/bp-husky/</t>
  </si>
  <si>
    <t>Allen</t>
  </si>
  <si>
    <t>Lima Refining Company</t>
  </si>
  <si>
    <t>Lima Refinery</t>
  </si>
  <si>
    <t>Crude Oil Flexibility (COF) project to include modifications to the refinery to increase the flexibility for processing crude oil with higher sulfur and acid contents.</t>
  </si>
  <si>
    <t xml:space="preserve">P0114527 (issued 12/23/2013), P0123737 (issued 11/29/2018) </t>
  </si>
  <si>
    <t xml:space="preserve">https://www.dropbox.com/sh/dfu434fasxh5pmv/AACRUaUAq_2yu7x6_UBMixF5a?dl=0				</t>
  </si>
  <si>
    <t>https://www.limaohio.com/news/346325/husky-crude-oil-project-to-finish-by-end-of-year</t>
  </si>
  <si>
    <t xml:space="preserve">Linde Gas North America, LLC/Matheson Tri-Gas, Inc. </t>
  </si>
  <si>
    <t>Linde Lima 3</t>
  </si>
  <si>
    <t>Construction of a second hydrogen plant adjacent to an existing facility that (primarily) supplies hydrogen to Lima Refining Co.</t>
  </si>
  <si>
    <t>P0116496 (isssued 8/29/2014)</t>
  </si>
  <si>
    <t>Harrison</t>
  </si>
  <si>
    <t>MarkWest</t>
  </si>
  <si>
    <t>Hopedale Fractionation Facility - Plants 1-4</t>
  </si>
  <si>
    <t>Construction and subsequent expansion of a new fractionation facility. The facility has been permitted and expanded in increments since initial construction in 2013, adding 60,000 bpd of processing per plant, with a total capacity of 240,000 bpd.</t>
  </si>
  <si>
    <t>P0114073 (issued 9/30/2013), P0115910 (issued 1/31/2014), P0117240 (issued 9/2/2014), P0116897 (issued 10/14/2014), P0118868 (issued 6/4/2015), P0118897 (issued 8/11/2015), P0118867 (issued 9/15/2016), P0124001 (issued 10/9/2018), P124261 (issued 10/9/2018), P0124306 (issued 10/9/2018)</t>
  </si>
  <si>
    <t>Company presentation; OGJ May 2016</t>
  </si>
  <si>
    <t>Hopedale C3 and Fractionation 1 &amp; 2 began operating in 2014; Fractionation III and more C3 capacity added in 2018. Fractionation 4 and more C3 capacity under construction as of May 2019. http://www.mplx.com/content/documents/mplx/investor_center/2017/MarcellusUtica%20Midstream%202017%20v3.pdf</t>
  </si>
  <si>
    <t>Hopedale Fractionation Facility - Plant 5</t>
  </si>
  <si>
    <t>Construction of an additional 80,000 bpd fractionation plant at a recently constructed natural gas fractionation plant.</t>
  </si>
  <si>
    <t>P0127021 (issued 11/7/2019); Application no. A0062680 (submitted 4/2019)</t>
  </si>
  <si>
    <t>MarkWest Utica EMG, L.L.C.</t>
  </si>
  <si>
    <t>Cadiz Gas Plant</t>
  </si>
  <si>
    <t>Construction and subsequent expansion of a 600 MMscfd gas processing plant (plants 1-3).</t>
  </si>
  <si>
    <t>P0110243 (issued 9/28/2012), P0115633 (issued 4/16/2014), P0115638 (issued 4/17/2014), P0117766 (issued 3/27/2015)</t>
  </si>
  <si>
    <t>Company presentation</t>
  </si>
  <si>
    <t>Cadiz I began operating in 2013, Cadiz II and C2 Fractionation began operating in 2014, Cadiz III began operating in 2015-2016; Cadiz IV 2017-2018. http://www.mplx.com/content/documents/mplx/investor_center/2017/MarcellusUtica%20Midstream%202017%20v3.pdf</t>
  </si>
  <si>
    <t>Noble</t>
  </si>
  <si>
    <t>Seneca Gas Plant</t>
  </si>
  <si>
    <t>Construction and subsequent expansion of a new gas processing plant (plants 1-3)</t>
  </si>
  <si>
    <t>P0113977 (issued 9/26/2013), P0117209 and P0116186 (issued 7/22/2014), P0117545 (issued 5/21/2015), P0118588 (issued 5/28/2015), P0120796 (issued 8/22/2016), P0124744 (issued 12/20/2018), P0125341 (issued 4/26/2019), P0119923 (issued 4/26/2019)</t>
  </si>
  <si>
    <t>Seneca I operating in 2013, Seneca II and III operating in 2014, Seneca IV in 2015-2016. http://www.mplx.com/content/documents/mplx/investor_center/2017/MarcellusUtica%20Midstream%202017%20v3.pdf</t>
  </si>
  <si>
    <t>Monroe</t>
  </si>
  <si>
    <t>Ohio Gathering Company, LLC</t>
  </si>
  <si>
    <t>Larew Compressor Station</t>
  </si>
  <si>
    <t>Construction of a new compressor station including 4 compressor engines, 3 flares, 3 dehydrator units, blowdowns, fugitive VOCs, 1 loading rack and several de minimis units.</t>
  </si>
  <si>
    <t>P0121336 (issued 3/1/2017)</t>
  </si>
  <si>
    <t xml:space="preserve">SMLP Investor Presentation, July 2017 </t>
  </si>
  <si>
    <t>https://www.mlpassociation.org/wp-content/uploads/2017/06/SummitMidstreamPartners_InvestorPresentation.pdf</t>
  </si>
  <si>
    <t>Columbiana</t>
  </si>
  <si>
    <t>Pallas Nitrogen LLC</t>
  </si>
  <si>
    <t>Pallas Nitrogen Plant</t>
  </si>
  <si>
    <t>Construction of a new nitrogen fertilizer plant that will consume 58 MMscf/d natural gas to produce ammonia, nitric acid, ammonium nitrate solution, granulated urea, urea ammonium nitrate, diesel exhaust fluid, and urea liquor.</t>
  </si>
  <si>
    <t>P0118959 (issued 4/19/2017)</t>
  </si>
  <si>
    <t>PCS Nitrogen Ohio, L.P. (Nutrien Ltd.)</t>
  </si>
  <si>
    <t>Nutrien Lima Nitrogen Plant</t>
  </si>
  <si>
    <t>Ammonia and urea expansion project.</t>
  </si>
  <si>
    <t>P0115063</t>
  </si>
  <si>
    <t>https://ammoniaindustry.com/lima-oh-nutrien/</t>
  </si>
  <si>
    <t>Belmont</t>
  </si>
  <si>
    <t>PTTCG America LLC</t>
  </si>
  <si>
    <t>US Petrochemical Complex Project</t>
  </si>
  <si>
    <t>Construction of a new ethane cracker, two polyethylene units, and supporting infrastructure.</t>
  </si>
  <si>
    <t>P0124972 (issued 12/21/2018)</t>
  </si>
  <si>
    <t>OGJ May 2016</t>
  </si>
  <si>
    <t>OK</t>
  </si>
  <si>
    <t>Woods</t>
  </si>
  <si>
    <t>Atlas Pipeline Mid-Continent WestOK, LLC</t>
  </si>
  <si>
    <t>Waynoka Natural Gas Processing Plant</t>
  </si>
  <si>
    <t>Addition of a 200 MMscf/d processing train to Waynoka Natural Gas Processing Plant.</t>
  </si>
  <si>
    <t>2006-303-C (M-3) PSD (issued 1/9/2012)</t>
  </si>
  <si>
    <t>https://www.prnewswire.com/news-releases/atlas-pipeline-partners-lp-announces-westok-expansion-online-with-significant-volume-172535281.html</t>
  </si>
  <si>
    <t>Tulsa</t>
  </si>
  <si>
    <t>HollyFrontier Tulsa Refining LLC (formerly Holly Refining and Marketing Co.)</t>
  </si>
  <si>
    <t>Holly Tulsa Refinery East, West, and Loading Terminal</t>
  </si>
  <si>
    <t>New additions and modifications to combustion units (heaters), process units, the fluid catalytic cracking unit, the continuous catalyst regernerator, and storage tanks. The refineries' total capacity will increase from 160,000 BPD to 170,000 BPD.</t>
  </si>
  <si>
    <t>2012-1062-C (M-13) PSD (issued 3/21/2019); 2012-1069-C-M-6 PSD (Issued 11/12/2015)</t>
  </si>
  <si>
    <t xml:space="preserve">OGL september 2015 </t>
  </si>
  <si>
    <t>https://www.ogj.com/refining-processing/refining/operations/article/17245612/hollyfrontier-updates-refinery-projects</t>
  </si>
  <si>
    <t>Holly Tulsa Refinery, East</t>
  </si>
  <si>
    <t xml:space="preserve">Various projects which will increase capacity of the Fluid Catalytic Cracking Unit (FCCU); replacement of the FCCU regenerator and FCCU Charge Heater B-2; replacement of the FCCU cooling tower (an end-of-life replacement with a unit of identical capacity), and other ancillary projects associated with the FCCU process unit. </t>
  </si>
  <si>
    <t>2017-1908-C (M-2)(PSD)</t>
  </si>
  <si>
    <t>Garfield</t>
  </si>
  <si>
    <t>Koch Nitrogen</t>
  </si>
  <si>
    <t>Enid Nitrogen Plant</t>
  </si>
  <si>
    <t>Expand capacity of existing ammonia plants to increase capacity from 1,600 tpd each to 1,700 tpd at plant 1 and 1,900 tpd at plant 2, and construction of a new 2,425 tpd urea plant (and expansion to 2,900 TPD), a new liquid-based urea production unit, a 450 MMBTU/h gas-fired boiler, new cooling tower, new urea storage building and related handling and loading equipment, and debottlenecking 2 existing urea plants.</t>
  </si>
  <si>
    <t>2016-1295-C (M-5) (PSD) (issued 5/14/2019); 2011-441-C M-2 PSD (issued 5/27/2014)</t>
  </si>
  <si>
    <t>https://www.enidnews.com/news/local_news/koch-expansion-nears-completion/article_cbdc0954-8dd8-53ef-a496-a6621a90f789.html</t>
  </si>
  <si>
    <t xml:space="preserve">Upgrades to the No. 2 Urea Plant so that ammonia formerly shipped by pipeline may be converted to solid urea (CO(NH2)2) by reaction with carbon dioxide (CO2). Expansion of the No. 2 Urea Plant from its current capacity of 2,900 TPD to 3,600 TPD; expansion of the Diesel Exhaust Fluid Urea Solution (DEFUS) to an annual capacity of 220,000 TPY; increased production in the No. 2 Urea Plant granulation section to 3,390 TPD. </t>
  </si>
  <si>
    <t>2016-1295-C (M-6)</t>
  </si>
  <si>
    <t>Beckham</t>
  </si>
  <si>
    <t>Mid-America Mid-Stream Gas Services</t>
  </si>
  <si>
    <t>Buffalo Creek Gas Processing Plant</t>
  </si>
  <si>
    <t>Construction of a new gas processing plant next to the N.E. Mayfield Gas Plant.</t>
  </si>
  <si>
    <t>20123-1026-C PSD (issued 9/12/2012)</t>
  </si>
  <si>
    <t>https://www.hydrocarbons-technology.com/news/newsmarkwest-completes-buffalo-creek-facility-in-granite-wash-us-4174550/</t>
  </si>
  <si>
    <t>Rose Valley and Hopeton Plant</t>
  </si>
  <si>
    <t>Construction of a new plant next co-located with an existing plant (Hopeton Plant).</t>
  </si>
  <si>
    <t>2012-1393-C PSD (issued 3/1/2013)</t>
  </si>
  <si>
    <t>Mayes</t>
  </si>
  <si>
    <t xml:space="preserve">Pryor Chemical (LSB Industries, Inc.) </t>
  </si>
  <si>
    <t>Synthetic Fertiliizer</t>
  </si>
  <si>
    <t>Restart of idled ammonia and urea units at an existing synthetic fertilizer manufacturing plant.</t>
  </si>
  <si>
    <t>2008-100-C (M-2) PSD (issued 5/2/2012)</t>
  </si>
  <si>
    <t xml:space="preserve">Ammonia Plants #1 and #3 have been sold and removed from the plant. Urea Plant #1 is operational. </t>
  </si>
  <si>
    <t>Permit Application No. 2008-100-C (M-6) PSD; 2019 EPA GHGRP</t>
  </si>
  <si>
    <t>https://www.deq.ok.gov/air-quality-division/air-permits/public-participation-issued-permits/final-issued-psd-permits/</t>
  </si>
  <si>
    <t>Garvin</t>
  </si>
  <si>
    <t>Wynnewood Refining Company, LLC</t>
  </si>
  <si>
    <t>Wynnewood Refinery</t>
  </si>
  <si>
    <t>Restoration of a hydrocracker unit to enable production of heavier distillate products (i.e. diesel) and addition of a hydrogen plant.</t>
  </si>
  <si>
    <t>2007-026-C M-5 PSD (issued 1/6/2014)</t>
  </si>
  <si>
    <t>OR</t>
  </si>
  <si>
    <t>Coos</t>
  </si>
  <si>
    <t>Jordan Cove Energy Project, L.P., Jordan Cove Energy, LLC</t>
  </si>
  <si>
    <t>Jordan Cove LNG Terminal</t>
  </si>
  <si>
    <t>Construction of a new LNG terminal with the capacity to export up to 7.8 million tonnes per year of liquefied natural gas.</t>
  </si>
  <si>
    <t xml:space="preserve">Application Pending, Final FERC EIS </t>
  </si>
  <si>
    <t>FERC EIS (issued 11/15/2019, Docket Nos. CP17-494-000 and CP17-495-000), Type B State NSR Permit Application Pending (submitted 09/2017), Standard Air Contaminant Discharge Permit No. 06-0118-ST-01 (issued 6/16/2015 but plant never constructed as permitted, project revised and new application for permit coverage submitted in 2017)</t>
  </si>
  <si>
    <t>https://www.oregonlive.com/environment/2020/01/facing-denial-jordan-cove-lng-project-withdraws-application-for-key-state-permit.html</t>
  </si>
  <si>
    <t>PA</t>
  </si>
  <si>
    <t>Washington</t>
  </si>
  <si>
    <t>EQM Poseidon Midstream, LLC</t>
  </si>
  <si>
    <t>Blue Moon Compressor Station</t>
  </si>
  <si>
    <t xml:space="preserve">Construction and installation of five compressor engines, two tri ethylene glycol dehydrators, four produced water tanks, three low pressure pig receivers, one high pressure pig launcher, miscellaneous lubrication oil tanks, and piping components. </t>
  </si>
  <si>
    <t>GP5-63-00999A (issued 10/6/2015 and incorporated into PA-00999A [issued 4/11/2017] for temporary operation)</t>
  </si>
  <si>
    <t>ETC Northeast Pipeline LLC</t>
  </si>
  <si>
    <t>Revolution Cryogenic Plant</t>
  </si>
  <si>
    <t>Construction of a new 200 MMscfd gas processing plant.</t>
  </si>
  <si>
    <t>GP5 63-01001 and GP1 63-01001 issued 8/3/2016</t>
  </si>
  <si>
    <t>https://www.dropbox.com/sh/dfu434fasxh5pmv/AACRUaUAq_2yu7x6_UBMixF5a?dl=2</t>
  </si>
  <si>
    <t>https://www.naturalgasintel.com/articles/118386-appalachian-operator-edgemarc-files-for-chapter-11-citing-gas-pipeline-blast-impacts</t>
  </si>
  <si>
    <t>Fayette</t>
  </si>
  <si>
    <t xml:space="preserve">Laurel Mountain Midstream, LLC </t>
  </si>
  <si>
    <t>Shamrock Compressor Station</t>
  </si>
  <si>
    <t xml:space="preserve">Construction of one Solar Titan 130 natural gas-fired turbine rated at 19,553 HP, one Caterpillar G3516B natural gas-fired emergency generator rated at 1,818 bhp and controlled by an oxidation catalyst, one dehydrator (including reboiler) rated for 200 mmscf/day of natural gas, and one produced water tank with a capacity of 476 bbl. </t>
  </si>
  <si>
    <t xml:space="preserve">26-00588A (issued on 6/10/2013) </t>
  </si>
  <si>
    <t xml:space="preserve">Westmoreland </t>
  </si>
  <si>
    <t>Herminie Compressor Station</t>
  </si>
  <si>
    <t>Construction and subsequent expansion of a compressor station.</t>
  </si>
  <si>
    <t>65-00979B (issued on 7/19/2019); 65-00979A (issued on 4/9/2013); PA-65-00979 (issued on 4/5/2012)</t>
  </si>
  <si>
    <t>MarkWest Liberty Midstream &amp; Resources L.L.C.</t>
  </si>
  <si>
    <t>Harmon Creek Gas Plant</t>
  </si>
  <si>
    <t>Construction of a new 400 MMscf/d gas plant and de-ethanizer.</t>
  </si>
  <si>
    <t>GP1 63-01011A, GP5 63-01011A, and RFD 63-01011A issued 1/17/2018</t>
  </si>
  <si>
    <t>https://www.dropbox.com/sh/dfu434fasxh5pmv/AACRUaUAq_2yu7x6_UBMixF5a?dl=1</t>
  </si>
  <si>
    <t>https://observer-reporter.com/news/localnews/smith-approves-late-night-work-at-markwest-s-harmon-creek/article_17bf1374-89c4-11e8-b35f-c3200022b2c6.html; https://www.washcochamber.com/news/firstenergys-40-million-substation-to-serve-natural-gas-production-other-customers</t>
  </si>
  <si>
    <t>Carpenter Compressor Station</t>
  </si>
  <si>
    <t>GP5 63-00987 (issued 3/31/2014), GP5 63-00987A issued (11/10/2014)</t>
  </si>
  <si>
    <t>3 Brothers Compressor Station</t>
  </si>
  <si>
    <t>Construction and re-permitting of a natural gas compressor station.</t>
  </si>
  <si>
    <t>SOOP 63-00969 (issued 3/18/2019); initially permitted in 2011</t>
  </si>
  <si>
    <t>MarkWest Liberty Midstream &amp; Resources, LLC</t>
  </si>
  <si>
    <t>Smith Compressor Station</t>
  </si>
  <si>
    <t xml:space="preserve">GP5-63-00968 and GP9-63-00968 (issued March 20, 2012); SOOP 63-00968A (re-permitting action as a result of 2018 EPA consent decree, issued 10/18/2019) </t>
  </si>
  <si>
    <t>Bradford</t>
  </si>
  <si>
    <t>New Fortress Energy LLC/Bradford County Real Estate Partners LLC</t>
  </si>
  <si>
    <t>Marcellus LNG Production Facility I</t>
  </si>
  <si>
    <t xml:space="preserve">Construction of an LNG production and processing facility with a nominal capacity of approximately 4 million gallons of LNG per day, including a logistics hug for transporting LNG by truck and rail. </t>
  </si>
  <si>
    <t>08-00058A (issued 7/24/2019)</t>
  </si>
  <si>
    <t>https://wnep.com/2019/08/27/natural-gas-plant-coming-to-bradford-county/</t>
  </si>
  <si>
    <t>Beaver</t>
  </si>
  <si>
    <t>Shell Chemical Appalachia, LLC</t>
  </si>
  <si>
    <t>Petrochemicals Complex</t>
  </si>
  <si>
    <t>Construction of a new ethane cracker and polyethylene plant.</t>
  </si>
  <si>
    <t>PA-04-00740A (issued 6/18/2015)</t>
  </si>
  <si>
    <t>https://www.pabusinesscentral.com/articles/shell-appalachia-cracker-plant-construction-continues-in-2019-with-hopes-for-positive-local-economic-impact/</t>
  </si>
  <si>
    <t>Indiana</t>
  </si>
  <si>
    <t>Texas Eastern Transmission, LP</t>
  </si>
  <si>
    <t>Armagh Compressor Station</t>
  </si>
  <si>
    <t>Construction of one (1) Solar Titan 130 lean-premixed dry low-NOX natural gas-fired combustion turbine (to drive a centrifugal natural gas compressor) and other ancillary sources at the Armagh Compressor Station, an existing facility.</t>
  </si>
  <si>
    <t>32-00230B (issued 4/2/2014)</t>
  </si>
  <si>
    <t xml:space="preserve">Huntingdon </t>
  </si>
  <si>
    <t>Entriken Compressor Station</t>
  </si>
  <si>
    <t xml:space="preserve">Turbine upgrade project at an existing compressor station. </t>
  </si>
  <si>
    <t>31-05019A (issued 12/30/2013)</t>
  </si>
  <si>
    <t>TN</t>
  </si>
  <si>
    <t>Sullivan</t>
  </si>
  <si>
    <t>Eastman Chemical Company (Praxair)</t>
  </si>
  <si>
    <t>Hydrogen Plant No. 6</t>
  </si>
  <si>
    <t xml:space="preserve">Construction of a sixth hydrogen plant at an existing chemical complex. </t>
  </si>
  <si>
    <t>973589 (issued 1/29/2018)</t>
  </si>
  <si>
    <t>Plant 6 start-up notice, submitted 3/21/2019</t>
  </si>
  <si>
    <t>https://www.tn.gov/environment/about-tdec/tdec-dataviewers.html</t>
  </si>
  <si>
    <t xml:space="preserve">Perry </t>
  </si>
  <si>
    <t>Tennessee Gas Pipeline Company, LLC</t>
  </si>
  <si>
    <t>Compressor Station 79</t>
  </si>
  <si>
    <t xml:space="preserve">Replacement of three Solar Mars T-14000 turbine cores. </t>
  </si>
  <si>
    <t>972956 (1/11/2018)</t>
  </si>
  <si>
    <t xml:space="preserve">2019 EPA GHGRP </t>
  </si>
  <si>
    <t>Bradley</t>
  </si>
  <si>
    <t>Wacker Polysilicon North America, LLC</t>
  </si>
  <si>
    <t>Wacker Polysilicon Manufacturing Facility</t>
  </si>
  <si>
    <t>Construction of three new boilers at an existing polysilicon manufacturing facility.</t>
  </si>
  <si>
    <t>67203F (issued 2/13/2014)</t>
  </si>
  <si>
    <t xml:space="preserve">2019 EPA GHGRP, News article </t>
  </si>
  <si>
    <t>https://www.timesfreepress.com/news/business/aroundregion/story/2015/mar/15/wacker-plant-powers-2015-startsolar-panel-pro/293030/</t>
  </si>
  <si>
    <t>TX</t>
  </si>
  <si>
    <t>Sunoco Partners Marketing &amp; Terminals, L.P.</t>
  </si>
  <si>
    <t>Nederland Terminal</t>
  </si>
  <si>
    <t xml:space="preserve">Expansion of an existing crude oil terminal to accomodate an increase in oil exports. </t>
  </si>
  <si>
    <t>GHGPSDTX191 (submitted 2/21/2019), PSDTX1444, 56508</t>
  </si>
  <si>
    <t>TCEQ permit application</t>
  </si>
  <si>
    <t xml:space="preserve">Wise </t>
  </si>
  <si>
    <t>EnLink Midstream Services, LLC</t>
  </si>
  <si>
    <t>Bridgeport Gas Plant</t>
  </si>
  <si>
    <t xml:space="preserve">Construction of Plant 7 and addition of compressor engines to (existing) Plant 1. </t>
  </si>
  <si>
    <t>GHGPSDTX190, PSDTX686M2</t>
  </si>
  <si>
    <t>Orange</t>
  </si>
  <si>
    <t>Chevron Phillips Chemical Company LP</t>
  </si>
  <si>
    <t>CP Chemical Orange Polyethylene Plant</t>
  </si>
  <si>
    <t xml:space="preserve">Construction of a new ethylene cracking unit and two polyethylene units adjacent to an existing facility. </t>
  </si>
  <si>
    <t>GHGPSDTX192, PSDTX1556</t>
  </si>
  <si>
    <t xml:space="preserve">https://www.dropbox.com/sh/dfu434fasxh5pmv/AACRUaUAq_2yu7x6_UBMixF5a?dl= </t>
  </si>
  <si>
    <t>Texas Comptroller, Chevron Phillips Chemical Co. ISD no. 1337, Application</t>
  </si>
  <si>
    <t>https://comptroller.texas.gov/economy/local/ch313/agreement-docs.php</t>
  </si>
  <si>
    <t>Motiva Enterprises, LLC</t>
  </si>
  <si>
    <t xml:space="preserve">Port Arthur Ethane Cracker </t>
  </si>
  <si>
    <t>Two projects, including: 1) the construction of a new ethylene plant next to Motiva's Port Arthur Refinery; and 2) the construction of a new polyethylene manufacturing complex, featuring a 500 kta HPDE plant, a single 650 kta LLDPE/HDPE unit, and a dual 1300 kta LLDPE/HDPE unit.</t>
  </si>
  <si>
    <t>GHGPSDTX195 (recieved 4/18/2019), GHGPSDTX186 (recieved 9/20/2018)</t>
  </si>
  <si>
    <t>S&amp;P Global</t>
  </si>
  <si>
    <t>https://www.spglobal.com/platts/en/market-insights/latest-news/petrochemicals/092619-motiva-planning-new-polyethylene-aromatics-units-filing</t>
  </si>
  <si>
    <t>Harris</t>
  </si>
  <si>
    <t>Air Liquide Large Industries</t>
  </si>
  <si>
    <t>Bayou Cogeneration Plant</t>
  </si>
  <si>
    <t>Replacement of 4 gas-fired turbines and 3 boilers.</t>
  </si>
  <si>
    <t>PSD-TX-612-GHG (issued 11/21/2013), PSDTX612M2</t>
  </si>
  <si>
    <t>https://www.airliquide.com/united-states-america/air-liquide-completes-major-upgrade-expansion-its-bayport-industrial-complex</t>
  </si>
  <si>
    <t>Annova LNG</t>
  </si>
  <si>
    <t>Annova LNG Brownsville</t>
  </si>
  <si>
    <t>Construction of a new 6 million tonnes per year liquefied natural gas export terminal.</t>
  </si>
  <si>
    <t>Draft Permit, FERC Approved</t>
  </si>
  <si>
    <t xml:space="preserve">FERC EIS (issued 4/19/2019), 144829 (Draft NSR permit issued 1/2019) </t>
  </si>
  <si>
    <t>Arkema Inc.</t>
  </si>
  <si>
    <t>Beaumont Plant</t>
  </si>
  <si>
    <t>Replacement and modification of equipment to enable increased production of methylmercaptain, add a third reactor to enable increased production of hydrogen sulfide, add a second Sulfox unit, and replace a flare.</t>
  </si>
  <si>
    <t>GHGPSDTX168 (issued 9/11/2018)</t>
  </si>
  <si>
    <t>https://www.chemengonline.com/arkema-plant-to-double-thiochemicals-production-at-beaumont-site/?printmode=1</t>
  </si>
  <si>
    <t>BASF FINA</t>
  </si>
  <si>
    <t>Ethylene Cracker</t>
  </si>
  <si>
    <t>Addition of a 10th cracking furnace to the existing ethylene plant and modifications to existing equipment to supplement steam supplies. The furnace will be optimized to handle ethane gas. The expansion will increase the plant's ethylene production to 2.87 billion lbs/yr.</t>
  </si>
  <si>
    <t>PSD-TX-903-GHG (issued 8/24/2012), PSDTX903M5</t>
  </si>
  <si>
    <t>https://www.basf.com/us/en/who-we-are/organization/locations/featured-sites/Port-Arthur.html</t>
  </si>
  <si>
    <t>Bayport Polymers LLC (formerly TOTAL Petrochemicals &amp; Refining USA Inc./Borealis/Nova)</t>
  </si>
  <si>
    <t>Port Arthur Ethane Side Cracker</t>
  </si>
  <si>
    <t xml:space="preserve">Construction of a new ethylene plant at the Port Arthur Refinery.  </t>
  </si>
  <si>
    <t>GHGPSDTX114 (issued 7/22/2016)</t>
  </si>
  <si>
    <t>FCBI-Energy, Petrochemical Update</t>
  </si>
  <si>
    <t>https://analysis.petchem-update.com/engineering-and-construction/polyethylene-investment-still-surging-north-america?utm_campaign=PTC%2002OCT19%20Newsletter&amp;utm_medium=email&amp;utm_source=Eloqua&amp;elqTrackId=53363d2b5d0946f8840f0932de40e31f&amp;elq=b6e08f0838af4466b9bc93956eb3714b&amp;elqaid=48296&amp;elqat=1&amp;elqCampaignId=29207</t>
  </si>
  <si>
    <t>Galveston</t>
  </si>
  <si>
    <t>Blanchard Refining Co. (Marathon Petroleum Co.)</t>
  </si>
  <si>
    <t>Galveston Bay Refinery</t>
  </si>
  <si>
    <t>Addition and modification of equipment, including installing a new 130 Mbpd diesel hydrotreater and revamping a resid hydrotreating unit.</t>
  </si>
  <si>
    <t>GHGPSDTX166 (issued 11/30/2018), PSDTX402M4</t>
  </si>
  <si>
    <t xml:space="preserve">Marathon Petroleum Co., SEC Form 10-K (Feb. 2019) </t>
  </si>
  <si>
    <t>http://ir.marathonpetroleum.com/Cache/396922265.pdf</t>
  </si>
  <si>
    <t>Nueces</t>
  </si>
  <si>
    <t>Buckeye Texas Hub, LLC</t>
  </si>
  <si>
    <t>Hub Expansion</t>
  </si>
  <si>
    <t>Construction of new facilities and modifications that allow the Hub to store and transfer more crude oil and other materials.</t>
  </si>
  <si>
    <t>GHGPSDTX185 (8/20/2018)</t>
  </si>
  <si>
    <t xml:space="preserve">TCEQ permit no. 106594 Amendment Application (revised November 2018) </t>
  </si>
  <si>
    <t>Buckeye Texas Processing LLC</t>
  </si>
  <si>
    <t>Corpus Christi Refinery</t>
  </si>
  <si>
    <t xml:space="preserve">Modifications that will increase the average capacity of two existing separation units to 34,500 bpd, and construction of a third separation unit/splitter. </t>
  </si>
  <si>
    <t>GHGPSDTX159, PSDTX1502</t>
  </si>
  <si>
    <t>Operating/Pre-construction</t>
  </si>
  <si>
    <t>Brazoria</t>
  </si>
  <si>
    <t>C3 Petrochemicals (Ascend)</t>
  </si>
  <si>
    <t>Chocolate Bayou PDH Plant</t>
  </si>
  <si>
    <t>Construction of a new propane dehydrogenation (propylene) plant at an existing petrochemical facility.</t>
  </si>
  <si>
    <t>Propylene Plant</t>
  </si>
  <si>
    <t>PSD-TX-1342-GHG (GHGPSDTX42) (issued 6/12/2014)</t>
  </si>
  <si>
    <t>C3 Petrochemicals is a subsidiary of Ascend. http://analysis.petchem-update.com/supply-chain-logistics/ascend-shelves-pdh-project-polyethylene-market-faces-oversupply</t>
  </si>
  <si>
    <t>San Patricio</t>
  </si>
  <si>
    <t>Cheniere Corpus Christi Pipeline</t>
  </si>
  <si>
    <t>Sinton Compressor Station</t>
  </si>
  <si>
    <t>Construction of a new compressor station associated with the Corpus Christi Liquefaction Project</t>
  </si>
  <si>
    <t>TCEQ Permit no. 136544 (issued 4/18/2017; revised 08/24/2018 for Stage 3 construction); FERC EIS-0252F (10/8/2014), Docket No. CP12-508-000</t>
  </si>
  <si>
    <t>TCEQ permit no. 136544, project no. 287576 (issued 8/24/2018)</t>
  </si>
  <si>
    <t>Chevron Phillips Chemical Company LP (CPChem)</t>
  </si>
  <si>
    <t>Sweeny/Old Ocean Polyethylene Facility</t>
  </si>
  <si>
    <t>Construction of a polyethylene production facility at an existing chemical plant and construction of an isobutane nitrogen recovery unit.</t>
  </si>
  <si>
    <t>GHGPSDTX196 and PSDTX1566 (submitted 5/2/2019), 103832, N166M3</t>
  </si>
  <si>
    <t>http://www.cpchem.com/en-us/news/Pages/Chevron-Phillips-Chemical-Successfully-Commissions-New-Marlex%C2%AE-Polyethylene-Units-at-Old-Ocean,-Texas.aspx</t>
  </si>
  <si>
    <t>Chevron Phillips Chemical Company, LP</t>
  </si>
  <si>
    <t>Cedar Bayou Plant</t>
  </si>
  <si>
    <t>Addition of a new ethylene production unit (Unit 1594) that will increase ethylene production at the plant by 1.5 million metric tons/yr and also produce fuel gas, mixed C3 and C4 hydrocarbons, and lower-output hydrocarbons.</t>
  </si>
  <si>
    <t>PSD-TX-748-GHG (GHGPSDTX9) (Issued 1/17/2013), PSDTX748M1</t>
  </si>
  <si>
    <t>http://www.cpchem.com/en-us/news/Pages/Chevron-Phillips-Chemical-Successfully-Starts-New-Ethane-Cracker-in-Baytown,-Texas.aspx</t>
  </si>
  <si>
    <t>Colorado</t>
  </si>
  <si>
    <t>Copano Processing</t>
  </si>
  <si>
    <t>Houston Central Gas Plant-New Processing train</t>
  </si>
  <si>
    <t>Addition of a new 400 million scf/d cryogenic process train to an existing gas plant. The addition increased plant capacity from 1,100 million scfd to 1.5 billion scf/d.</t>
  </si>
  <si>
    <t>PSD-TX-104949-GHG (issued 3/8/2013) (GHG permit rescinded 8/27/2015)</t>
  </si>
  <si>
    <t xml:space="preserve">TCEQ permit no. 104949, Administrative Update </t>
  </si>
  <si>
    <t>Corpus Christi Liquefaction, LLC/Corpus Christi Liquefaction Stage III, LLC</t>
  </si>
  <si>
    <t xml:space="preserve">LNG Terminal Stage I, II, and III Projects </t>
  </si>
  <si>
    <t xml:space="preserve">Construction of a new 3-train liquefied natural gas import and export facility. The facility will be able to regasify up to 400 million scf/d of imported LNG and liquefy 2.1 billion scf/d for export. Addition of 2 more liquefaction trains to the Corpus Christi Liquefaction plant. </t>
  </si>
  <si>
    <t>GHGPSDTX157 (issued 2/14/2017), GHGPSDTX123 (issued 2/27/2015), PSDTX1496 (issued 2/14/2017), PSDTX1306 (issued 9/16/2014), GHGPSDTX123M1 (issued 7/20/2018), PSDTX1306M1 (issued 7/20/2018)</t>
  </si>
  <si>
    <t>Operating/Under Construction/Pre-Construction</t>
  </si>
  <si>
    <t>2018, 2019, 2021, 2022</t>
  </si>
  <si>
    <t>Train 1 is complete and Train 2 is expected to reach substantial completion in 2019. Train 3 is expected to reach substantial completion in 2021. https://www.cheniere.com/terminals/corpus-christi-project/liquefactions-facilities-trains-1-3/. Plans to expand up to 10 trains, with the first phase of "stage 3" expected to be operational in 2022. https://www.cheniere.com/terminals/corpus-christi-project/liquefaction-facilities-midscale-trains/ -- https://www.reuters.com/article/us-usa-cheniere-lng/cheniere-targets-earlier-texas-lng-export-unit-completion-in-first-half-2021-idUSKBN1XB4GL</t>
  </si>
  <si>
    <t>Corpus Christi Polymers, Inc. (formerly M&amp;G Resins)</t>
  </si>
  <si>
    <t>Corpus Christi Polymer Plant</t>
  </si>
  <si>
    <t>Construction of a new polyethylene terephthalate (PET) plastic resin plant and terephthalic acid (PTA) unit. Construction of a new utility plant to provide power and/or steam to the new polymer plant.</t>
  </si>
  <si>
    <t>PSD-TX-1352-GHG (GHGPSDTX57) (issued 11/18/2014), PSD-TX-1354-GHG (GHGPSDTX58) (issued 8/16/2017), PSDTX1352, PSDTX1354</t>
  </si>
  <si>
    <t>Texas Comptroller, M&amp;G Resins ISD no. 277, 2018 Biennial Progress Report 773A</t>
  </si>
  <si>
    <t>Dow Chemical Company</t>
  </si>
  <si>
    <t>Dow Texas Operations- Freeport Light Hydrocarbons Plant No. 9</t>
  </si>
  <si>
    <t>Construction and subsequent expansion of a new ethylene plant at an existing petrochemical manufacturing facility.</t>
  </si>
  <si>
    <t>PSD-TX-1328-GHG (GHGPSDTX38) (issued 5/20/2014), GHGPSDTX38M1 (issued 6/13/2018)</t>
  </si>
  <si>
    <t>2017/2022</t>
  </si>
  <si>
    <t>https://www.fluor.com/projects/dow-chemical-gulfstream-epc</t>
  </si>
  <si>
    <t>Chambers</t>
  </si>
  <si>
    <t>Energy Transfer Partners/Lone Star NGL</t>
  </si>
  <si>
    <t>Mont Belvieu Gas Plant</t>
  </si>
  <si>
    <t>Modification of an existing natural gas liquid fractionation train (FRAC I) and construction of 2 additional fractionation trains (FRAC II and III). Each train can process up to 100,000 bpd.</t>
  </si>
  <si>
    <t>PSD-TX-110274-GHG (issued 4/16/2014) (GHG language rescinded in 2016), PSD-TX-93813-GHG (issued 10/12/2012) (GHG language rescinded in 2016), TCEQ permit 110274, TCEQ permit 93813</t>
  </si>
  <si>
    <t>https://ir.energytransfer.com/news-releases/news-release-details/energy-transfer-partners-and-regency-energy-partners-announce-1; https://ir.energytransfer.com/news-releases/news-release-details/energy-transfer-partners-and-regency-energy-partners-announce-7; https://ir.energytransfer.com/news-releases/news-release-details/energy-transfer-partners-reports-first-quarter-results-3</t>
  </si>
  <si>
    <t>Enterprise Products</t>
  </si>
  <si>
    <t>Mont Belvieu Complex</t>
  </si>
  <si>
    <t>Construction of 2 new 150,000 bpd NGL fractionation units (Frac7 + Frac8) and a deisobutanizer (DIB) unit.</t>
  </si>
  <si>
    <t>GHGPSDTX6, PSD-TX-1286-GHG (issued 10/12/2012), PSDTX1286</t>
  </si>
  <si>
    <t>https://www.enterpriseproducts.com/about-us/history</t>
  </si>
  <si>
    <t>Enterprise Products Operating LLC</t>
  </si>
  <si>
    <t>Construction of a second propane dehydrogenation unit (PDH II) at the Mont Belvieu Complex</t>
  </si>
  <si>
    <t>GHGPSDTX193, PSDTX1558 (issued 1/24/2020)</t>
  </si>
  <si>
    <t>https://www.businesswire.com/news/home/20200113005202/en/Enterprise-Begins-Service-Isobutane-Dehydrogenation-Plant_x000D_
https://www.ogj.com/refining-processing/refining/article/14040697/enterprise-to-add-pdh-plant-at-mont-belvieu?cmpid=&amp;utm_source=enl&amp;utm_medium=email&amp;utm_campaign=ogj_daily_update&amp;utm_content=2019-09-26&amp;o_eid=7099H3411978I2L&amp;rdx.ident%5Bpull%5D=omeda%7C7099H3411978I2L&amp;oly_enc_id=7099H3411978I2L</t>
  </si>
  <si>
    <t>Construction of a 1.6 billion lb/yr propane dehydrogenation (propylene) unit at the Mont Belvieu Complex.</t>
  </si>
  <si>
    <t>GHGPSDTX33, PSD-TX-1336-GHG (issued 4/16/2014), PSDTX1336</t>
  </si>
  <si>
    <t>https://analysis.petchem-update.com/engineering-and-construction/enterprise-considers-second-pdh-unit-expands-mont-belvieu-ngl-capacity</t>
  </si>
  <si>
    <t>Equistar Chemicals, LP</t>
  </si>
  <si>
    <t>Olefins Plant Expansion</t>
  </si>
  <si>
    <t>Expansion of an existing ethylene plant.</t>
  </si>
  <si>
    <t xml:space="preserve">Plastic Resin Manufacturing </t>
  </si>
  <si>
    <t>PSDTX761M3, GHGPSDTX32 (issued 4/14/2014)</t>
  </si>
  <si>
    <t>Texas Comptroller, Equistar La Porte ISD no. 305, 2018 Biennial Progress Report 773A</t>
  </si>
  <si>
    <t>La Porte Complex</t>
  </si>
  <si>
    <t xml:space="preserve">Addition of 3 new cracking furances and supporting equipment to the plant's existing Olefins unit. The new furnaces will increase the plant's ethylene production capacity by 405,000 tons per year. </t>
  </si>
  <si>
    <t>PSD-TX-752-GHG (issued 3/14/2013, updated 4/26/19), PSDTX752M5</t>
  </si>
  <si>
    <t>Texas Comptroller, Equistar La Porte ISD no. 262, 2018 Biennial Progress Report 773A</t>
  </si>
  <si>
    <t>Equistar Chemicals, LP (LyondellBasell)</t>
  </si>
  <si>
    <t>Channelview Chemical Complex North</t>
  </si>
  <si>
    <t>Addition of a new cracking furnace at the existing Olefins Production units 1 and 2 at the Channelview North Plant. The addition will increase the plant's ethylene production capacity by 750,000 tpy.</t>
  </si>
  <si>
    <t>PSD-TX-1272-GHG (issued 7/19/2013), PSDTX1270, PSDTX1272</t>
  </si>
  <si>
    <t>Texas Comptroller, Equistar La Porte ISD no. 259, 2018 Biennial Progress Report 773A</t>
  </si>
  <si>
    <t>Construction of a new production unit that will manufacture propylene oxide (PO) and tertiary butyl alcohol (TBA), along with other gaseous and liquid byproducts that will be used by the Channelview Complex as fuel.</t>
  </si>
  <si>
    <t>GHGPSDTX149 (issued 6/29/2017), GHGPSDTX150 (issued 6/29/2017), PSDTX1480</t>
  </si>
  <si>
    <t>https://www.lyondellbasell.com/globalassets/lyb-around-the-world/plant-sites/fact-sheets/factsheet-channelview.pdf?id=22640</t>
  </si>
  <si>
    <t>Restart of a methanol reformer that will produce 273 million gallons of methanol per year. The reformer is located on the northern portion of the Channelview Chemical Complex.</t>
  </si>
  <si>
    <t>PSD-TX-1280-GHG (issued 2/14/2013), PSDTX1280 (issued 10/23/2012)</t>
  </si>
  <si>
    <t>https://www.lyondellbasell.com/en/news-events/corporate--financial-news/lyondellbasell-restarts-methanol-plant-at-channelview-on-schedule/</t>
  </si>
  <si>
    <t>Addition of a propane dehydrogenation (propylene) and a polypropylene plant.</t>
  </si>
  <si>
    <t>Propylene Plant, Plastic Resin Manufacturing Plant</t>
  </si>
  <si>
    <t>GHGPSDTX182 (9/9/2018), GHGPSDTX183 (9/9/2019), PSDTX1542 (9/9/2019), PSDTX1540 (9/9/2019)</t>
  </si>
  <si>
    <t>https://www.spglobal.com/marketintelligence/en/news-insights/videos/power-forecast-briefing-capacity-shortfalls-to-test-the-renewable-energy-transition</t>
  </si>
  <si>
    <t>ExxonMobil Chemical</t>
  </si>
  <si>
    <t>Mont Belvieu Plastics Plant: Polyethylene Unit</t>
  </si>
  <si>
    <t>Construction of a new polyethylene production unit at an existing plastics plant.</t>
  </si>
  <si>
    <t>Plastic Resin Manufacturing Plant</t>
  </si>
  <si>
    <t>PSD-TX-103048-GHG (issued 9/5/2013) (GHG language rescinded in 2016)</t>
  </si>
  <si>
    <t>https://news.exxonmobil.com/press-release/exxonmobil-begins-production-new-polyethylene-line-mont-belvieu-plastics-plant</t>
  </si>
  <si>
    <t>ExxonMobil Chemical Company</t>
  </si>
  <si>
    <t>Baytown Olefins Plant</t>
  </si>
  <si>
    <t>Construction of 8 ethylene steam cracking furnaces and associated equipment at an existing petrochemical manufacturing facility.</t>
  </si>
  <si>
    <t>PSD-TX-102982-GHG (GHGPSDTX24) (issued 11/25/2013) (GHG language rescinded in 2016), TCEQ Permit 102982 (issued 2/19/2014, amended 11/9/2016)</t>
  </si>
  <si>
    <t>https://www.rigzone.com/news/exxonmobil_adds_notch_with_baytown_cracker-26-jul-2018-156420-article/</t>
  </si>
  <si>
    <t>ExxonMobil Oil Corporation</t>
  </si>
  <si>
    <t>Beaumont Refinery Expansion</t>
  </si>
  <si>
    <t>Addition of a new light crude atmospheric pipestill (Crude Unit C), depentanizer fractionator, kerosene hydrotreater, diesel hydrotreater, and supporting facilities. Revamp of equipment at the gas plant 5 east unit. Modifications will enable the plant to process more light-sweet crude, produce intermediate feedstocks on-site, and produce more gasoline and distillate products.</t>
  </si>
  <si>
    <t>GHGPSDTX161 (issued 1/9/2018)</t>
  </si>
  <si>
    <t>https://news.exxonmobil.com/press-release/exxonmobil-proceed-new-crude-unit-part-beaumont-refinery-expansion</t>
  </si>
  <si>
    <t>Fairway Methanol LLC (Celanese/Mitsui)</t>
  </si>
  <si>
    <t>Clear Lake Plant</t>
  </si>
  <si>
    <t xml:space="preserve">Construction of a new methanol unit at an existing chemical manufacturing facility. The new unit will produce 1.433 million tons of methanol per year for use as feedstock in other on-site manufacturing processes. </t>
  </si>
  <si>
    <t>PSD-TX-1296-GHG (issued 12/12/2013), PSDTX1296 (issued 9/16/2013)</t>
  </si>
  <si>
    <t>https://www.hydrocarbonprocessing.com/news/2019/04/celanese-expands-methanol-production</t>
  </si>
  <si>
    <t>West Plant</t>
  </si>
  <si>
    <t>Modifications that will allow the refinery to process more lighter domestic crude oil and increase refinery's crude processing capacity by 7%.</t>
  </si>
  <si>
    <t>PSD-TX-6819A-GHG (issued 5/13/2014) (GHG language rescinded in 2015)</t>
  </si>
  <si>
    <t>https://www.fhr.com/newsroom/2014/FLINT-HILLS-RESOURCES-BREAKS-GROUND-ON-PROJECT-TO</t>
  </si>
  <si>
    <t>Flint Hills Resources Houston Chemical, LLC</t>
  </si>
  <si>
    <t>Propylene Manufacturing Unit</t>
  </si>
  <si>
    <t>Modifications to the plant's propylene manufacturing unit.</t>
  </si>
  <si>
    <t>GHGPSDTX137 (issued 6/24/2016)</t>
  </si>
  <si>
    <t xml:space="preserve">GHGPSDTX137, voluntary update (8/23/2018) </t>
  </si>
  <si>
    <t>records.tceq.texas.gov</t>
  </si>
  <si>
    <t>Calhoun</t>
  </si>
  <si>
    <t>Formosa Plastics Corporation</t>
  </si>
  <si>
    <t>Point Comfort Plant</t>
  </si>
  <si>
    <t>Construction of 4 projects at an existing plastics manufacturing facility: installation of new gas turbines, an ethylene plant (olefins 3), a propylene plant (PDH plant), and a new low density polyethylene plant.</t>
  </si>
  <si>
    <t>Ethylene Plant, Propylene Plant, Plastic Resin Manufacturing Plant</t>
  </si>
  <si>
    <t>PSD-TX-760-GHG (GHGPSDTX46) (issued 8/1/2014), PSD-TX-1384-GHG (GHGPSDTX48) (issued 8/1/2014), PSD-TX-1383-GHG (GHGPSDTX47) (issued 8/1/2014), PSDTX1384 (issued 8/8/2014), PSDTX1383 (issued 8/8/2014), PSDTX760M9 (issued 8/8/2014)</t>
  </si>
  <si>
    <t>https://analysis.petchem-update.com/supply-chain-logistics/formosas-new-texas-cracker-delayed-braskem-pay-town-relocation-port-houston?utm_campaign=PTC%2015JAN20%20Newsletter&amp;utm_medium=email&amp;utm_source=Eloqua&amp;elqTrackId=929dfc8cda8b410a8dc7ff4a801b8673&amp;elq=87d8146fba30401a9f23d5911a6b70de&amp;elqaid=50541&amp;elqat=1&amp;elqCampaignId=31306</t>
  </si>
  <si>
    <t>Freeport LNG Development, L.P.</t>
  </si>
  <si>
    <t>Freeport LNG Liquefaction Plant, Pretreatment Projects, and Train 4 Project</t>
  </si>
  <si>
    <t xml:space="preserve">Construction of a new liquefaction plant that would convert an existing LNG import terminal into one that could export LNG, and construction of a natural gas pretreatment facility 3.5 miles from the terminal. </t>
  </si>
  <si>
    <t>Final/Exempt, FERC Approved</t>
  </si>
  <si>
    <t>FERC Docket No. CP17-470-000, TCEQ permit no.100114 (issued 3/24/2015 and modified 2/6/2018), (PSDTX1282 and PSDTX1302 and GHG applications withdrawn)</t>
  </si>
  <si>
    <t>2019, 2020, 2021</t>
  </si>
  <si>
    <t>Company website, OGJ May 2019</t>
  </si>
  <si>
    <t>Train 1 began operating in 2019, Trains 2 began operating in 2020, Train 3 is under construction and expected to begin operations in May 2020, Train 4 is expected to be operational in 2021. http://www.newsrouter.com/Newsrouter_uploads/77_New/news_release.asp?intRelease_ID=9480&amp;intAcc_ID=77 https://www.ogj.com/pipelines-transportation/lng/article/14074984/freeport-lng-train-2-begins-commercial-operations</t>
  </si>
  <si>
    <t xml:space="preserve">Golden Pass LNG Terminal LLC </t>
  </si>
  <si>
    <t>Golden Pass LNG Export Terminal</t>
  </si>
  <si>
    <t>Constuction of a 15.6 million tpy natural gas liquification and export plant next to an existing LNG import facility.</t>
  </si>
  <si>
    <t>GHGPSDTX100 (issued 9/11/2015)</t>
  </si>
  <si>
    <t>2024, 2025</t>
  </si>
  <si>
    <t>EIA Liquefaction Capacity Dataset (2 December 2019)</t>
  </si>
  <si>
    <t>https://www.eia.gov/naturalgas/data.php</t>
  </si>
  <si>
    <t>Gulf Coast Growth Ventures LLC (ExxonMobil &amp; SABIC)</t>
  </si>
  <si>
    <t>Petrochemical and Plastics Manufacturing Complex (Ethylene Plant, MEG Plant, PE Plant)</t>
  </si>
  <si>
    <t>Construction of a new organic chemicals manufacturing plant that includes an ethylene plant, a monoethylene glycol plant, two linear low density polyethylene plants, and supporting logistical and utility infrastructure.</t>
  </si>
  <si>
    <t>Ethylene Plant, Chemical Plant, Plastic Resin Manufacturing Plant</t>
  </si>
  <si>
    <t>GHGPSDTX170 (issued 4/25/2018), PSDTX1518</t>
  </si>
  <si>
    <t>https://corporate.exxonmobil.com/News/Newsroom/News-releases/2019/0613_ExxonMobil-and-SABIC-to-proceed-with-Gulf-Coast-Growth-Ventures-project</t>
  </si>
  <si>
    <t>INEOS Olefins &amp; Polymers U.S.A.</t>
  </si>
  <si>
    <t>Chocolate Bayou Plant</t>
  </si>
  <si>
    <t>Construction of a new cracking furnace and decoke/cyclone drum at the No. 2 Olefins unit. The project expands ethylene capacity by 150 million lbs/yr. Construction of the CBSG Station, a new power plant to provide steam and electricity to the INEOS Chocolate Bayou chemical plant.</t>
  </si>
  <si>
    <t>GHGPSDTX135 and PSDTX1460 (issued 2/10/2017), PSD-TX-97769-GHG (issued 10/5/2012, GHG language rescinded in 2015)</t>
  </si>
  <si>
    <t>https://www.ineos.com/businesses/ineos-oligomers/news/ineos-oligomers-to-build-new-world-scale-pao-plant-at-chocolate-bayou-tx/</t>
  </si>
  <si>
    <t>INEOS Styrolution LLC</t>
  </si>
  <si>
    <t>Texas City Chemical Plant</t>
  </si>
  <si>
    <t>Addition of 3 gas-fired boilers to provide steam for a production unit that produces ethylbenzene and styrene.</t>
  </si>
  <si>
    <t>GHGPSDTX175 (issued 2/8/2019), PSDTX1528</t>
  </si>
  <si>
    <t xml:space="preserve">TCEQ Permit Application </t>
  </si>
  <si>
    <t>Victoria</t>
  </si>
  <si>
    <t>INVISTA S.a.r.l.</t>
  </si>
  <si>
    <t>Victoria Plant</t>
  </si>
  <si>
    <t>Two permitted projects, including 1) upgrades to the Adipic Acid Unit, replacement of other equipment, and reliability and improvement projects; and 2) upgrades to the adiponitrile unit and natural gas plant, installation of a new natural gas catalytic cracker, and other equipment upgrades and replacements.</t>
  </si>
  <si>
    <t xml:space="preserve">GHGPSDTX129 and PSDTX1448 (issued 9/28/2016), GHGPSDTX145 and PSDTX1079M1 (issued 7/15/2016) </t>
  </si>
  <si>
    <t>Modifications permitted under GHGPSDTX145 got underway in the first quarter of 2019 (https://www.invista.com/News-Articles/Exciting-News) and are expected to be operational in 2020 (10/7/2018 https://cen.acs.org/materials/polymers/chemical-industry-bracing-nylon-66/96/i40)</t>
  </si>
  <si>
    <t>Jupiter Brownsville, LLC (CMG Brownsville II, LLC, Centurion)</t>
  </si>
  <si>
    <t>Heavy Condensate Upgrader Project</t>
  </si>
  <si>
    <t>Construction of a 168,000 bpd heavy condensate upgrader facility that can produce 85,200 bpd of ultra-low sulfur gasoline, 61,320 bpd ultra-low sulfur diesel, and 12,840 bpd gasoil.</t>
  </si>
  <si>
    <t>GHGPSDTX172 (issued 7/14/2017 and amended 5/16/2019)</t>
  </si>
  <si>
    <t>Kinder Morgan Crude &amp; Condensate LLC (formerly KM Liquids Terminals, LLC)</t>
  </si>
  <si>
    <t>Galena Park Terminal</t>
  </si>
  <si>
    <t>Addition of a new condensate splitter plant at a bulk petroleum storage terminal. The condensate splitter plant will consist of two 50,000 bpd trains and a stabilization column, a main fractionation column, heaters, flare, and storage tanks. The plant will process hydrocarbon condensate into Y-grade liquids, light and heavy naphtha, kerosene, and distillate products.</t>
  </si>
  <si>
    <t>Condensate Splitter</t>
  </si>
  <si>
    <t>PSD-TX-101199-GHG (GHGPSDTX14) (issued 5/22/2013), TCEQ Permit No. 101199 and N158 (amended 10/8/2014)</t>
  </si>
  <si>
    <t>TCEQ permit no. 101199</t>
  </si>
  <si>
    <t>Magellan Terminal Holdings, LP</t>
  </si>
  <si>
    <t>Corpus Christi Terminal Condensate Splitter Facility</t>
  </si>
  <si>
    <t>Addition of a 100,000 bpd condensate splitter plant at an existing bulk petroleum storage terminal.</t>
  </si>
  <si>
    <t>PSD-TX-1398-GHG (issued 12/4/2014), PSDTX1398</t>
  </si>
  <si>
    <t>Magellan Midstream Partners, L.P. 2017 Annual Report</t>
  </si>
  <si>
    <t>http://www.annualreports.com/HostedData/AnnualReportArchive/m/NYSE_MMP_2017_5411aa3f88bc40a6812d7b34de2a20a0.pdf</t>
  </si>
  <si>
    <t>Port Arthur Refinery, Naphtha Growth and Aromatic Unit projects</t>
  </si>
  <si>
    <t xml:space="preserve">Modifications that will allow the refinery to process more light and heavy crude oil, and refine additional reformate into higher value benzene and para-xylene through the addition of a new Aromatic Unit and associated infrastructure. Projects will add equipment to process 150,000 bpd of heavy naphtha into reformer feed (heptane and octane) and C9+ hydrocarbons. </t>
  </si>
  <si>
    <t>PSDTX1062M3, GHGPSDTX156, GHGPSDTX121M1</t>
  </si>
  <si>
    <t>Operating, Pre-Construction</t>
  </si>
  <si>
    <t>2019, 2022</t>
  </si>
  <si>
    <t>News article, Texas Comptroller, Motiva Aromatics Project no. 1316, Application</t>
  </si>
  <si>
    <t>https://www.reuters.com/article/us-refinery-operations-motiva-portarthur/motiva-port-arthur-texas-refinery-restarts-cdu-naphtha-complex-sources-idUSKBN1X01XU  --  https://comptroller.texas.gov/economy/local/ch313/agreement-docs-details.php?id=1316</t>
  </si>
  <si>
    <t>Port Arthur Refinery</t>
  </si>
  <si>
    <t>Expansion of the existing hydrocracker 2/diesel hydrotreater unit to produce more naphtha, fuel gas, and diesel. The expansion will enable the unit to process more feedstock (from 82,000 bpd to 105,000 bpd).</t>
  </si>
  <si>
    <t>GHGPSDTX121 (issued 7/31/2015)</t>
  </si>
  <si>
    <t>Natgasoline</t>
  </si>
  <si>
    <t>Natural Gas to Gasoline Plant</t>
  </si>
  <si>
    <t>Construction of a new motor-grade gas facility that converts natural gas into methanol and then into gasoline. The plant would be able to produce 2,478,560 tpy of methanol and 8,030,000 tpy of gasoline.</t>
  </si>
  <si>
    <t>PSD-TX-1340-GHG (issued 5/16/2014), GHGPSDTX54 (issued 9/29/2014)</t>
  </si>
  <si>
    <t>Company website (Natgasoline LLC is owned by OCI and Consolidated Energy Ltd.)</t>
  </si>
  <si>
    <t>http://www.oci.nl/investor-relations/news/2018/06/25/natgasoline-begins-production/</t>
  </si>
  <si>
    <t>Reeves</t>
  </si>
  <si>
    <t>Nuevo Midstream, LLC</t>
  </si>
  <si>
    <t>Ramsey Gas Plant</t>
  </si>
  <si>
    <t>Construction of three additional cryogenic process trains (Ramsey IV, V, and VI Plants, and associated Amine Plants (Amine I and II Plants) at an existing gas plant.</t>
  </si>
  <si>
    <t>PSD-TX-1392-GHG (issued 11/18/2014), PSDTX1392</t>
  </si>
  <si>
    <t xml:space="preserve">Engineering/construction company's website </t>
  </si>
  <si>
    <t>http://www.plcconstruction.com/wp-content/uploads/2017/08/Project-Profile-Ramsey.pdf</t>
  </si>
  <si>
    <t>Hutchison</t>
  </si>
  <si>
    <t>Agrium US Borger Nitrogen Operations</t>
  </si>
  <si>
    <t>Expansion of an ammonia and urea plant.</t>
  </si>
  <si>
    <t>GHGPSDTX155 (issued 1/5/2017), PSDTX1326 (issued in 2014)</t>
  </si>
  <si>
    <t>https://ammoniaindustry.com/agriums-new-urea-plant-at-borger/</t>
  </si>
  <si>
    <t>Occidental Chemical</t>
  </si>
  <si>
    <t>Ingleside Chemical Plant</t>
  </si>
  <si>
    <t>Construction of a 1.2 billion lb/yr ethylene plant at an existing chemical manufacturing complex.</t>
  </si>
  <si>
    <t>PSD-TX-1338-GHG (GHGPSDTX40) (5/23/2014), PSDTX1338</t>
  </si>
  <si>
    <t>https://fuelfix.com/blog/2017/03/02/occidentals-massive-petrochemical-plant-comes-online-in-texas/</t>
  </si>
  <si>
    <t>OCI Beaumont</t>
  </si>
  <si>
    <t>Methanol Process Unit</t>
  </si>
  <si>
    <t>Construction, modification, and optimization of equipment that will increase the plant's methanol production to 1,098,000 metric tons/yr and ammonia production to 322,727 metric tons/yr.</t>
  </si>
  <si>
    <t>PSD-TX-1334-GHG (issued 5/23/2014)</t>
  </si>
  <si>
    <t>https://www.ocipartnerslp.com/content.php?page=about-oci-beaumont</t>
  </si>
  <si>
    <t>ONEOK Hydrocarbon</t>
  </si>
  <si>
    <t>Mont Belvieu NGL Fractionation Plant</t>
  </si>
  <si>
    <t>Construction of two additional 75,000 bpd fractionation trains (Frac-3 and Frac-4) at the existing Mont Belvieu NGL Fractionation Plant.</t>
  </si>
  <si>
    <t>PSD-TX-106921-GHG (issued 7/23/2013, amended 9/12/2019) (GHG language rescinded in 2016)</t>
  </si>
  <si>
    <t>TCEQ Emission Event initial report 326165 12/10-27/2019 for initial startup of Frac 3</t>
  </si>
  <si>
    <t>https://www2.tceq.texas.gov/oce/eer/</t>
  </si>
  <si>
    <t>Borger Refinery</t>
  </si>
  <si>
    <t>Additions that will increase the steam production capabilities of 3 backup boilers.</t>
  </si>
  <si>
    <t>GHGPSDTX130 (issued 9/4/2015)</t>
  </si>
  <si>
    <t>Phillips 66 Pipeline, LLC</t>
  </si>
  <si>
    <t>Beaumont Terminal</t>
  </si>
  <si>
    <t>Expansion of the Beaumont Terminal, including installation of 6 new vapor combustors to increase marine loading rate capacity to 75,000 bbl/hr, reopening dock 3, increasing inbound and outbound marine, rail, and truck tank loading, and other modifications.</t>
  </si>
  <si>
    <t>GHGPSDTX139 (issued 6/8/2016)</t>
  </si>
  <si>
    <t>Texas Connector Project- North Compressor Station</t>
  </si>
  <si>
    <t>FERC/FEIS-0285F (1/31/2019)</t>
  </si>
  <si>
    <t>http://sempralng.com/port-arthur-pipeline/</t>
  </si>
  <si>
    <t>Port of Corpus Christi Authority of Nueces County/Junction Energy Capital (previously CCI Corpus Christi, LLC)</t>
  </si>
  <si>
    <t>Condensate Splitter Facility</t>
  </si>
  <si>
    <t>New 100,000 bpd condensate splitter facility and bulk petroleum storage terminal.</t>
  </si>
  <si>
    <t>GHGPSDTX52, PSD-TX-1388-GHG (issued 9/12/2014), PSDTX1388</t>
  </si>
  <si>
    <t>TCEQ permit no. 116072, extension to start of construction, authorized through December 19, 2019</t>
  </si>
  <si>
    <t>https://records.tceq.texas.gov/cs/idcplg?IdcService=TCEQ_SEARCH</t>
  </si>
  <si>
    <t>Potac, LLC (formerly Gravity Midstream)</t>
  </si>
  <si>
    <t>Crude and Hydrocarbon Processing Facility</t>
  </si>
  <si>
    <t>Construction of a new ship and barge loading dock across the ship channel from the existing refining complex; construction of twenty six 125 MBbl storage tanks at the refining complex for storage of products to be loaded at the new dock (primarily crude oil); conversion of the vacuum distillation process unit to allow for operation as an atmospheric distillation unit ("condensate splitter") with 35 MBbl/d capacity for processing of light crude oil, including stabilized condensate; and retrofit of three existing fixed roof tanks with internal floating roofs (IFRs) and construction of other appurtenant equipment for the condensate splitter.</t>
  </si>
  <si>
    <t xml:space="preserve">Refinery and Marine Terminal </t>
  </si>
  <si>
    <t>PSDTX963M1, GHGPSDTX140</t>
  </si>
  <si>
    <t xml:space="preserve">TCEQ permit amendment (project number 283146), request for extension to begin construction until November 9, 2019. </t>
  </si>
  <si>
    <t>Praxair, Inc. (Linde)</t>
  </si>
  <si>
    <t>Praxair Clear Lake Plant</t>
  </si>
  <si>
    <t>Construction of a new hydrogen-carbon monoxide plant within the Celanese Complex. The plant will produce 83 MMscf/d of hydrogen to Praxair's hydrogen pipeline and provide steam and 35 MMscf/d of carbon monoxide to Celanese.</t>
  </si>
  <si>
    <t>GHGPSDTX164 (issued 10/20/2017), PSDTX1512</t>
  </si>
  <si>
    <t>https://www.praxair.com/news/2017/praxair-signs-long-term-agreement-with-celanese-to-supply-carbon-monoxide-oxygen-and-nitrogen-in-the-u-s-gulf-coast</t>
  </si>
  <si>
    <t>Premcor Refining Group Inc.</t>
  </si>
  <si>
    <t>Valero Port Arthur Refinery</t>
  </si>
  <si>
    <t>Construction of a new delayed coking unit, a new sulfur recovery unit, and other modifications to increase crude capacity and throughput at the facility from 415,000 bpd to 430,000 bpd.</t>
  </si>
  <si>
    <t>GHGPSDTX167 (issued 9/14/2018)</t>
  </si>
  <si>
    <t>https://www.reuters.com/article/us-valero-energy-results/valero-to-run-refineries-up-to-98-percent-capacity-in-fourth-quarter-idUSKCN1MZ1IE</t>
  </si>
  <si>
    <t>Ector</t>
  </si>
  <si>
    <t>REXtac, LLC</t>
  </si>
  <si>
    <t>Petrochemical Manufacturing Facility</t>
  </si>
  <si>
    <t>Expansion of an existing amorphous poly alphaolefin materials plant, including the addition of two polypropylene production lines and a new refinery-grade propylene purification unit.</t>
  </si>
  <si>
    <t>Plastic Resin and Chemical Manufacturing</t>
  </si>
  <si>
    <t>GHGPSDTX148 (issued 11/22/2016), PSDTX1478</t>
  </si>
  <si>
    <t>https://www.rextac.com/about-us/news-and-events/</t>
  </si>
  <si>
    <t>Rio Grande LNG, LLC</t>
  </si>
  <si>
    <t>Rio Grande LNG and Rio Bravo Pipeline Compressor</t>
  </si>
  <si>
    <t>Construction of a new 1.2 trillion scf/yr liquified natural gas liquefaction facility and export terminal along the Brownsville Ship Channel. The facility will also include a compressor station, which is associated with the Rio Bravo Pipeline Company.</t>
  </si>
  <si>
    <t>GHGPSDTX158 (issued 12/17/2018), PSDTX1498</t>
  </si>
  <si>
    <t>http://www.riograndelng.com/</t>
  </si>
  <si>
    <t>South Texas Gateway Operating LLC (Buckeye, BSTG)</t>
  </si>
  <si>
    <t>Ingleside Gateway Terminal</t>
  </si>
  <si>
    <t>Construction of a new crude oil marine terminal.</t>
  </si>
  <si>
    <t>GHGPSDTX179 (issued 3/13/2019), PSDTX1536</t>
  </si>
  <si>
    <t>Company announcement</t>
  </si>
  <si>
    <t>https://www.globenewswire.com/news-release/2018/04/24/1486713/0/en/Buckeye-Partners-L-P-Announces-Agreement-to-Construct-South-Texas-Gateway-Terminal.html</t>
  </si>
  <si>
    <t>Wise</t>
  </si>
  <si>
    <t>Targa Gas Processing</t>
  </si>
  <si>
    <t>Longhorn Gas Plant</t>
  </si>
  <si>
    <t>Construction of a new 200 MMscf/d gas processing plant.</t>
  </si>
  <si>
    <t>PSD-TX-106793-GHG (issued 6/17/2013) (GHG language rescinded in 2016)</t>
  </si>
  <si>
    <t>Targa Resources, Investor Presentation Q4 2014</t>
  </si>
  <si>
    <t>https://www.sec.gov/Archives/edgar/data/1092914/000119312514396611/d817400d425.htm</t>
  </si>
  <si>
    <t>Targa Midstream Services</t>
  </si>
  <si>
    <t>Mont Belvieu Fractionation Plant</t>
  </si>
  <si>
    <t>Addition of one 100,000 bpd and three 120,000 bpd natural gas liquids fractionation trains (Trains 5-9) at an existing fractionation plant.</t>
  </si>
  <si>
    <t>GHGPSDTX26M1 (issued 10/3/2018), PSDTX696M2, PSD-TX-101616-GHG (issued 12/30/2013) (GHG language rescinded in 2016), TCEQ permit 101616</t>
  </si>
  <si>
    <t>Operating, Under Construction, Pre-Construction</t>
  </si>
  <si>
    <t>2016, 2019, 2020</t>
  </si>
  <si>
    <t xml:space="preserve">Fractionation Train 5 began operating in 2016 (source: Targa Resources Corp. SEC Filing 2019, available at: http://www.annualreports.com/HostedData/AnnualReports/PDF/NYSE_NGLS_2018.pdf); Fractionation Train 6 will be completed Q2 2019, Trains 7 &amp; 8 will be completed Q1 &amp; Q2 2020, Train 9 is permitted and in the planning/pre-construction phase (source: Targa Resources Corp. Investor Presentation, February 2019, available at: https://targaresources.gcs-web.com/static-files/d2905b3d-f1f3-4fba-966c-05551f6dd130). _x000D_
</t>
  </si>
  <si>
    <t>Port Arthur LNG, LLC</t>
  </si>
  <si>
    <t>Liquefied Natural Gas Plant and Export Terminal</t>
  </si>
  <si>
    <t>Construction of a new 10 million metric tons/yr natural gas liquefaction plant and export terminal. The liquefaction plant will consist of four (4) identical liquefaction trains, each capable of a production capacity of up to 6.73 million MTPA of LNG.</t>
  </si>
  <si>
    <t xml:space="preserve">Application Pending, FERC Approved </t>
  </si>
  <si>
    <t>GHGPSDTX198 &amp; PSDTX1572 (application recieved 9/12/2019), GHGPSDTX134 and PSDTX1456 (issued 2/17/2016)</t>
  </si>
  <si>
    <t>TCEQ application for permit no. GHGPSDTX198</t>
  </si>
  <si>
    <t>Texas LNG Brownsville, LLC</t>
  </si>
  <si>
    <t>Texas LNG Project</t>
  </si>
  <si>
    <t>Construction of a new 4 million tpy LNG facility.</t>
  </si>
  <si>
    <t>TCEQ permit no. 139561, FERC/EIS-0288F (3/18/2019)</t>
  </si>
  <si>
    <t>Ticona Polymers (Celanese)</t>
  </si>
  <si>
    <t>Bishop Plant</t>
  </si>
  <si>
    <t>Construction of a new methanol plant at the Bishop facility. Construction of 3 new gas-fired boilers at the Bishop site to provide steam to the new methanol plant and other existing process units.</t>
  </si>
  <si>
    <t>GHGPSDTX109 (issued 11/12/2015), GHGPSDTX107 (issued 11/12/2015), PSDTX1436, PSDTX1438</t>
  </si>
  <si>
    <t>https://www.celanese.com/news-media/2015/April/Celanese-and-Mitsui-Exclusivity-Agreement-for-Potential-Methanol-Unit-at-Bishop-Texas.aspx</t>
  </si>
  <si>
    <t>Moore</t>
  </si>
  <si>
    <t>Valero Energy (formerly Diamond Shamrock)</t>
  </si>
  <si>
    <t>Valero McKee Refinery</t>
  </si>
  <si>
    <t>Installations and modifications that will allow the refinery to increase crude processing from 169,000 bpd to 210,000 bpd.</t>
  </si>
  <si>
    <t>PSD-TX-861-GHG (GHGPSDTX20) (issued 9/16/2013), PSDTX861M3</t>
  </si>
  <si>
    <t>Valero Energy, Investor Presentation, September 2015</t>
  </si>
  <si>
    <t>https://www.valero.com/en-us/Documents/Presentations/VLO+IR+2015+Sep+Barclays+FINAL+9-3-15.pdf</t>
  </si>
  <si>
    <t xml:space="preserve">Olefins Plant </t>
  </si>
  <si>
    <t>Changes to permit requirements needed to address proposed changes to National Emission Standards for Hazardous Air Pollutants for ethylene production. This project only seeks to authorize additional supplemental BTU content in the form of plant fuel gas that will need to be added and does not add additional production capacity or modify the operating facility.</t>
  </si>
  <si>
    <t>PSDTX761M4, GHGPSDTX32M1 (application submitted on 12/30/2019)</t>
  </si>
  <si>
    <t xml:space="preserve">PSDTX761M4 permit application </t>
  </si>
  <si>
    <t>UT</t>
  </si>
  <si>
    <t>Woods Cross</t>
  </si>
  <si>
    <t>Heavy Crude Processing Project</t>
  </si>
  <si>
    <t>Addition and mofification of equipment to expand crude processing capacity by 20,000 bpd and accomodate the processing of black and yellow wax crudes.</t>
  </si>
  <si>
    <t>N-10123-0041 (issued 11/18/2013)</t>
  </si>
  <si>
    <t>OGJ, September 2015</t>
  </si>
  <si>
    <t>VA</t>
  </si>
  <si>
    <t>Fluvanna</t>
  </si>
  <si>
    <t>Compressor Station 175</t>
  </si>
  <si>
    <t>Expansion of a compressor station associated with the Southeastern Trail Pipeline Project.</t>
  </si>
  <si>
    <t>Registration No. 40789 (application for modification of minor NSR permit submitted 5/22/2018)</t>
  </si>
  <si>
    <t>FERC, Southeastern Trail Project, Environmental Assessment (February 2019)</t>
  </si>
  <si>
    <t>https://www.ferc.gov/industries/gas/enviro/eis/2019/CP18-186-EA.pdf</t>
  </si>
  <si>
    <t>Pittsylvania</t>
  </si>
  <si>
    <t>Compressor Station 165</t>
  </si>
  <si>
    <t>Expansion of a compressor station associated with the Southeastern Trail Project.</t>
  </si>
  <si>
    <t>Registration No. 30864 (revised application dated 4/3/2019)</t>
  </si>
  <si>
    <t>Mountain Valley Pipeline LLC</t>
  </si>
  <si>
    <t>Lambert Compressor Station</t>
  </si>
  <si>
    <t>Construction of a new compressor station related to the MVP Southgate Project.</t>
  </si>
  <si>
    <t>Registration No. 21652 (revised application dated 4/25/2019)</t>
  </si>
  <si>
    <t>WA</t>
  </si>
  <si>
    <t>Whatcom</t>
  </si>
  <si>
    <t>BP West Coast Products LLC</t>
  </si>
  <si>
    <t>BP Cherry Point Refinery</t>
  </si>
  <si>
    <t>Replacement of 2 coker heaters and related equipment.</t>
  </si>
  <si>
    <t>PSD 16-01 (issued 5/23/2017)</t>
  </si>
  <si>
    <t>The National Parks Conservation Association (NPCA), represented by Earthjustice, have appealed to reassess the issuance of this permit.</t>
  </si>
  <si>
    <t>https://www.npca.org/articles/1905-fighting-for-commonsense-protections-for-washington-s-national-parks</t>
  </si>
  <si>
    <t>Cowlitz</t>
  </si>
  <si>
    <t>Emerald Kalama Chemical, LLC</t>
  </si>
  <si>
    <t>Plasticizer Plant Expansion</t>
  </si>
  <si>
    <t xml:space="preserve">Construction of a new plasticizer reactor and three new tanks, miscellaneous modifications that will increase storage and throughput of toluene. </t>
  </si>
  <si>
    <t xml:space="preserve">13-3041 (issued 13-3041) </t>
  </si>
  <si>
    <t>Northwest Innovation Works Kalama, LLC</t>
  </si>
  <si>
    <t>Kalama Methanol Production Plant</t>
  </si>
  <si>
    <t>Construction of a new 10,000 mtd methanol plant</t>
  </si>
  <si>
    <t>ADP 16-3204 (issued 6/7/2017)</t>
  </si>
  <si>
    <t>https://tdn.com/news/local/county-oks-shoreline-permits-for-kalama-methanol-plant/article_842c17f7-9676-5696-846c-0554f564143f.html</t>
  </si>
  <si>
    <t xml:space="preserve">Solvay Chemicals, Inc. </t>
  </si>
  <si>
    <t xml:space="preserve">Hydrogen Peroxide Plant Expansion </t>
  </si>
  <si>
    <t xml:space="preserve">Plant capacity expansion, which includes: installation of a second steam methane reformer, hydrogen peroxide production and processing equipment, and additional carbon adsorption capacity control increase flow from oxidation and reversion processes. </t>
  </si>
  <si>
    <t>SWCAA 16-3194 (issued 9/7/2016)</t>
  </si>
  <si>
    <t>https://tdn.com/news/local/longview-hydrogen-peroxide-maker-starts-million-expansion/article_7120e2af-64b0-503c-a706-af842fde7cc9.html</t>
  </si>
  <si>
    <t>WI</t>
  </si>
  <si>
    <t>Douglas</t>
  </si>
  <si>
    <t>Superior Refining Company, LLC</t>
  </si>
  <si>
    <t>Rebuild Project</t>
  </si>
  <si>
    <t>Reconstruction project following a fire that will reinstate production capacity of up to 50,000 bpd. Project includes installation of 2 new process heaters, 2 new asphalt storage tanks, and the modification of a number of existing refinery processes, including the fluid catalytic cracking unit, the vacuum unit, portions of the crude unit, the alkylation unit, a petroleum storage tank and cooling tower no. 1.</t>
  </si>
  <si>
    <t>19-RAB-057 (issued 09/27/2019)</t>
  </si>
  <si>
    <t>OGJ, September 2019</t>
  </si>
  <si>
    <t>https://www.ogj.com/refining-processing/refining/article/14067700/husky-advances-superior-refinery-rebuild-revamp</t>
  </si>
  <si>
    <t>Superior Flexibility Project</t>
  </si>
  <si>
    <t xml:space="preserve">Installation of a LPG Sphere and unloading facilities for petroleum intermediates and modifications to several existing process units, including the SRU and cooling tower no. 2. </t>
  </si>
  <si>
    <t>16-RAB-184 (issued 2/16/18)</t>
  </si>
  <si>
    <t>WV</t>
  </si>
  <si>
    <t>Tyler</t>
  </si>
  <si>
    <t>Antero Midstream LLC</t>
  </si>
  <si>
    <t>Middlebourne III Compressor</t>
  </si>
  <si>
    <t>Construction of new compressor station with 12 engines, 2 TEG dehydration units, still vents and reboilers, fuel heater, flare, and tanks.</t>
  </si>
  <si>
    <t>R13-3347 (issued 3/20/2017)</t>
  </si>
  <si>
    <t>TV permit application/start-up notification</t>
  </si>
  <si>
    <t>https://documents.dep.wv.gov/AppXtender/DataSources/DEPAX/account/login?ret=Lw==</t>
  </si>
  <si>
    <t>Middlebourne IV Compressor Station</t>
  </si>
  <si>
    <t>Construction of compressor station with 12 engines, microturbine and HP generators, fuel conditioning heater, 2 TEG dehydrator still vents (w therm oxidizer) flash tanks and reboilers, and tanks, expansion up to 18 compressor engines.</t>
  </si>
  <si>
    <t>R13-3380 (issued 2/20/2018), R13-3380A (issued 1/14/2019)</t>
  </si>
  <si>
    <t>Start-up notification (2/13/2019)</t>
  </si>
  <si>
    <t>Monroe Compressor Station</t>
  </si>
  <si>
    <t>Construction of Compressor station with eleven engines, two TEG dehydration units, catalytic heater two microturbines and storage tanks, modifications including throughput, fuel conditioning heaters and tanks.</t>
  </si>
  <si>
    <t>R13-3184 (issued 7/21/2014), R13-3184A (issued 4/20/2015), R13-3184C ( issued 4/25/2016), R13-3184D (issued 1/30/2017)</t>
  </si>
  <si>
    <t>Start-up notification</t>
  </si>
  <si>
    <t>Middlebourne V Compressor Station</t>
  </si>
  <si>
    <t>Construction of compressor station with 12 engines, microturbine and HP generators, fuel conditioning heater, 2 TEG dehydrator still vents (w therm oxidizer) flash tanks and reboilers, and tanks.</t>
  </si>
  <si>
    <t>R13-3394 (Issued 3/27/2018)</t>
  </si>
  <si>
    <t>Wetzel</t>
  </si>
  <si>
    <t>Wetzel Rich 1 Compressor Station</t>
  </si>
  <si>
    <t>Construction of new compressor station with 12 compressor engines, microturbine generator fuel heater, dehydrators, and tanks.</t>
  </si>
  <si>
    <t>R13-3429 (issued 2/4/2019)</t>
  </si>
  <si>
    <t>Underwood Compressor Station</t>
  </si>
  <si>
    <t>Construction of new compressor station with 11 comrpessor engines, 2 TEG dehydrators, one microturbine, catalytic heater, tanks.</t>
  </si>
  <si>
    <t>R13-3281 (issued 2/22/2016), R13-3281A (issued 5/27/2016)</t>
  </si>
  <si>
    <t>Mountain Station</t>
  </si>
  <si>
    <t>Construction of new compressor station with 11 compressor engines, 2 TEG dehydrators, two microturbines, catalytic heater, storage tanks.</t>
  </si>
  <si>
    <t>R13-3166 (issued 8/22/2014), R13-3166A (issued 5/4/2015), R13-3166C (issued 5/15/2017), R13-3166D (issued 10/30/2017)</t>
  </si>
  <si>
    <t xml:space="preserve">Notice of violation (issued July 21, 2014) for constructing and operating Mountain Station prior to obtaining a permit. </t>
  </si>
  <si>
    <t>Ritchie</t>
  </si>
  <si>
    <t>West Mountain Station</t>
  </si>
  <si>
    <t>Construction of new compressor station with 11 engines, 3 microturbine generators, 2 TEG dehydrators (still vent, flash tank reboilers), enclosed flare, catalytic heater and tanks.</t>
  </si>
  <si>
    <t>R13-3215 (5/26/2015), R13-3215A (issued 10/17/2016)</t>
  </si>
  <si>
    <t>Doddridge</t>
  </si>
  <si>
    <t>Canton North Compressor Station</t>
  </si>
  <si>
    <t>Construction of new compressor station with 11 engines, 2 microturbine generators, 2 TEG dehydrator, catalytic heater and tanks, updated operating conditions and removal of VRU from truck loading.</t>
  </si>
  <si>
    <t>R13-3167 (issued 8/22/2014), R13-3167A (issued 4/13/2016), R13-3167B (issued 12/20/2016)</t>
  </si>
  <si>
    <t>Application for certificate to operate</t>
  </si>
  <si>
    <t>Lafferty Compressor Station</t>
  </si>
  <si>
    <t>Construction of new compressor station with 13 engines, one microturbine, 2 TEG dehydration units, one catalytic heater one enclosed flare, tanks, modification to replace with 8 larger engines (decreases PTE) and administrative update.</t>
  </si>
  <si>
    <t>R13-3285 (issued 5/25/2016), R13-3285A (issued 11/14/2016), R13-3285B (issued 3/28/2017)</t>
  </si>
  <si>
    <t>R13-3285B Application pg. 8</t>
  </si>
  <si>
    <t>Nichols Compressor Station</t>
  </si>
  <si>
    <t>Construction of new compressor station with 11 engines, 2 microturbine generators, 2 TEG dehydrator, catalytic heater and tanks, expansion to 13 engines and increase of throughput , addition of fuel conditioning heater.</t>
  </si>
  <si>
    <t>R13-3201 (issued 12/29/2014), R13-3201A (issued 11/20/2015) , R13-3201B (issued 4/26/2016), R13-3201C (issued 2/3/2017)</t>
  </si>
  <si>
    <t xml:space="preserve">Engineering/construction company website </t>
  </si>
  <si>
    <t>https://summit.us/projects/nichols-station/</t>
  </si>
  <si>
    <t>Tamela Compressor Station</t>
  </si>
  <si>
    <t>Construction of new compressor station with 11 engines, 2 microturbine generators, 2 TEG dehydrator, catalytic heater and tanks, followed by several minor mods including addition of additional microturbine generator</t>
  </si>
  <si>
    <t xml:space="preserve">R13-3216 (11/20/2015), R13-3216A (5/24/2016), R13-3216B (10/24/2017), R13-3216C (issued 4/2/2018) </t>
  </si>
  <si>
    <t>South Canton Compressor Station</t>
  </si>
  <si>
    <t>Construction of new natural gas compressor station, administrative update as flare instead of thermal oxidizers and correct typos.</t>
  </si>
  <si>
    <t>R13-3354 (issued 3/21/2017)</t>
  </si>
  <si>
    <t>Antero Midstream conference presentation, MLP &amp; Energy Infrastructure Conference 2018</t>
  </si>
  <si>
    <t>http://s2.q4cdn.com/120921784/files/doc_presentations/2018/05/MLPA-Conference-Presentation-May-2018-vF-(1).PDF</t>
  </si>
  <si>
    <t>East Mountain Station</t>
  </si>
  <si>
    <t>Construction of new natural gas compressor station, minor modification changing operating parameters and replacing flare with thermal oxidizer.</t>
  </si>
  <si>
    <t>R13-3373 (9/11/2017), 13-3373A (issued 3/12/2018)</t>
  </si>
  <si>
    <t>Start-up notification (10/19/2018)</t>
  </si>
  <si>
    <t>Appalachia Midstream Services LLC</t>
  </si>
  <si>
    <t>Ridgeline Compressor Station</t>
  </si>
  <si>
    <t>Constuction of new compression station with 4 engines, microturbine, dehydrator and tanks.</t>
  </si>
  <si>
    <t>G35-D137 (issued 7/10/2018)</t>
  </si>
  <si>
    <t>Ohio</t>
  </si>
  <si>
    <t>Pioneer Compressor Station</t>
  </si>
  <si>
    <t>Construction of new compressor station with four engines, two TEG dehydrator tanks and vents, one thermal oxidizer, two reboilers, one flare, and tanks.</t>
  </si>
  <si>
    <t>G35-D127 (issued 9/22/2017)</t>
  </si>
  <si>
    <t>Blake Ridge Compression Facility</t>
  </si>
  <si>
    <t>Construction of new compression station to compress and dehydrate natural gas.</t>
  </si>
  <si>
    <t>G35-D128 (issued 10/5/2017), G35-D128A (issued 5/16/2018), G35-D128B (issued 7/2/2019)</t>
  </si>
  <si>
    <t>Start-up notification (11/7/2018)</t>
  </si>
  <si>
    <t>Brooke</t>
  </si>
  <si>
    <t>Buffalo Compression Facility</t>
  </si>
  <si>
    <t>Construction of new compressor station, CO2e taken from 3048A but should be approximately same as initial contruction permit</t>
  </si>
  <si>
    <t>R13-3048 (issued 6/24/2013)</t>
  </si>
  <si>
    <t>Threedubs Compressor Station</t>
  </si>
  <si>
    <t>Construction of compression an dehydration station for natural gas</t>
  </si>
  <si>
    <t>G35-D136 (6/29/2018)</t>
  </si>
  <si>
    <t>Miller Compressor Station</t>
  </si>
  <si>
    <t xml:space="preserve">Construction and subsequent expansion/modification to an existing compressor station, including replacement of four compressor engines. </t>
  </si>
  <si>
    <t>R13-2831E (issued 1/21/2016), R13-2831D (issued 9/24/2012)</t>
  </si>
  <si>
    <t>Sand Hill Compressor Station</t>
  </si>
  <si>
    <t>Construction of new compressor station</t>
  </si>
  <si>
    <t>R13-2913 (issued 7/23/2012), R13-2913A (issued 5/16/2016), 13-2913B (issued 5/18/2018), 13-2913C (issued 11/27/2018)</t>
  </si>
  <si>
    <t>Site inspection, performed on July 31, 2019</t>
  </si>
  <si>
    <t>Lewis</t>
  </si>
  <si>
    <t>Atlantic Coast Pipeline, LLC</t>
  </si>
  <si>
    <t>Marts Compressor Station</t>
  </si>
  <si>
    <t>Construction of new compressor station with 4 Solar turbines, 1 emergency generator, one boiler and tanks.</t>
  </si>
  <si>
    <t xml:space="preserve">R13-3271 (issued 2/25/2016), 13-3271A (issued 5/18/2017) </t>
  </si>
  <si>
    <t xml:space="preserve">Under construction (began in November 2017); anticipated start-up date is in the fourth quarter of 2019 </t>
  </si>
  <si>
    <t>Class II Administrative Update Permit Application, March 2017</t>
  </si>
  <si>
    <t>Blue Racer Midstream, LLC</t>
  </si>
  <si>
    <t>Natrium Extraction and Fractionation Processing Plant</t>
  </si>
  <si>
    <t xml:space="preserve">Removal of fuel usage limit, addition of 4 heaters, second fractionation train with two de-ethanizer towers, an ethane amine treating unit, depropanizer and debutanizer. Addition of four additional cryogenic processing plants and associated equipment, raising plant capacity to 1,725 mmscf/day. </t>
  </si>
  <si>
    <t>Gas Processing and Fractionation</t>
  </si>
  <si>
    <t>13-2896C (issued 11/6/2014), 13-2896F (issued 4/11/2019)</t>
  </si>
  <si>
    <t>RBN</t>
  </si>
  <si>
    <t>https://rbnenergy.com/keep-on-growing-part-3-williamss-marcellus-utica-gas-processing-and-fractionation-assets</t>
  </si>
  <si>
    <t>CNX Midstream Operating Company, LLC</t>
  </si>
  <si>
    <t>Shirley Compressor Station</t>
  </si>
  <si>
    <t xml:space="preserve">Modifications to increase liquid loading throughputs and increase the existing dehydration unit capacity; construction of an additional dehydration unit, one compressor engine, one generator, hot oil heater and condensate stabilizer, three storage tanks, one blowdown flare and one VDU, and two additional vapor recovery units. </t>
  </si>
  <si>
    <t>R13-3207A (issued 12/30/2015), R13-3207B (issued 10/1/2018)</t>
  </si>
  <si>
    <t xml:space="preserve">https://www.dropbox.com/sh/dfu434fasxh5pmv/AACRUaUAq_2yu7x6_UBMixF5a?dl=0	</t>
  </si>
  <si>
    <t>Site inspection, performed on August 22, 2018</t>
  </si>
  <si>
    <t>Columbia Gas Transmission LLC (CGT)</t>
  </si>
  <si>
    <t>Mount Olive Compressor Station</t>
  </si>
  <si>
    <t>Construction of new compressor station with three turbines, one generator, two process heaters, catalytic space heaters and condensate storage tank</t>
  </si>
  <si>
    <t>R13-3314 (issued 11/14/2016)</t>
  </si>
  <si>
    <t>Start-up notification (3/11/2019)</t>
  </si>
  <si>
    <t>Hardy</t>
  </si>
  <si>
    <t>Lost River Compressor Station</t>
  </si>
  <si>
    <t>Installation of two new turbines, process heater and catalytic heater, removal of existing compressor engine</t>
  </si>
  <si>
    <t>R14-0013E (issued 5/6/2016)</t>
  </si>
  <si>
    <t>FERC, WB XPress Project, Environmental Assessment (March, 2017)</t>
  </si>
  <si>
    <t>https://www.ferc.gov/industries/gas/enviro/eis/2017/CP16-38-EA.pdf</t>
  </si>
  <si>
    <t>Kanawha</t>
  </si>
  <si>
    <t>Elk River Compressor Station</t>
  </si>
  <si>
    <t>Construction of new compressor station with three turbines, one generator, two fuel gas heaters, catalytic heaters</t>
  </si>
  <si>
    <t>R13-3294 (issued 11/28/2016)</t>
  </si>
  <si>
    <t>Start-up notification (10/4/2018)</t>
  </si>
  <si>
    <t>Randolph</t>
  </si>
  <si>
    <t>Files Creek Compressor Station</t>
  </si>
  <si>
    <t>Installation of two new turbines, fuel gas heater and catalytic space heaters, removing two existing emergency generators.</t>
  </si>
  <si>
    <t>R13-3164B (issued 1/28/2016)</t>
  </si>
  <si>
    <t>Upshur</t>
  </si>
  <si>
    <t>Cleveland Compressor Station</t>
  </si>
  <si>
    <t>Installation of two new turbines, on fuel gas heater and catalytic heaters</t>
  </si>
  <si>
    <t>R13-2394B (issued 2/24/2016)</t>
  </si>
  <si>
    <t>Pendleton</t>
  </si>
  <si>
    <t>Seneca Compressor Station</t>
  </si>
  <si>
    <t xml:space="preserve">Modifications to an existing compressor station that was originally constructed in the 1950s, including installation of one compressor, a fuel gas heater, and 23 catalytic space heaters.  </t>
  </si>
  <si>
    <t>R13-2715F (issued 4/26/2016)</t>
  </si>
  <si>
    <t>Notice of commencement of construction</t>
  </si>
  <si>
    <t>White Oak Compressor Station</t>
  </si>
  <si>
    <t>Construction of new compressor station with two turbines, generator, process heater, catalytic space heaters and condensate storage tank</t>
  </si>
  <si>
    <t>R13-3315 (issued 11/14/2016)</t>
  </si>
  <si>
    <t>Start-up notification (3/25/2019)</t>
  </si>
  <si>
    <t>Sherwood Compressor Station</t>
  </si>
  <si>
    <t>Construction of new compressor station with four turbines, one generator, two process heaters, catalytic space heaters and one condensate storage tank</t>
  </si>
  <si>
    <t xml:space="preserve">R13-3313 (issued 11/14/2016), R13-3313A (issued 12/19/2017) </t>
  </si>
  <si>
    <t>Start-up notification (4/15/2019)</t>
  </si>
  <si>
    <t>Lone Oak Compressor Station</t>
  </si>
  <si>
    <t>Construction of new compressor station with four combustion turbines, one process heater, emergency generator and several catalytic heaters</t>
  </si>
  <si>
    <t>R13-3254 (issued 12/7/2015), R13-3254A (issued 12/12/2017)</t>
  </si>
  <si>
    <t xml:space="preserve">Correspondence submitted to WVDEQ on 4/15/2019 </t>
  </si>
  <si>
    <t>Dominion Transmission Inc.</t>
  </si>
  <si>
    <t>Mockingbird Hill Compressor Station Expansion</t>
  </si>
  <si>
    <t>Installation of two new turbines, aux generator, boiler and two tanks.</t>
  </si>
  <si>
    <t>R14-0033 (6/13/2018)</t>
  </si>
  <si>
    <t>Revised modeling report, permit R14-0033</t>
  </si>
  <si>
    <t>Monongalia</t>
  </si>
  <si>
    <t>DTE Appalachia Gathering, LLC</t>
  </si>
  <si>
    <t>Mepco Compressor Station</t>
  </si>
  <si>
    <t>Addition of compression and ancillary equipment to the facility.</t>
  </si>
  <si>
    <t>G35-D144 (issued 12/11/2018)</t>
  </si>
  <si>
    <t>Marion</t>
  </si>
  <si>
    <t>Daybrook Compressor Station</t>
  </si>
  <si>
    <t xml:space="preserve">Addition of compression and ancillary equipment to an existing compressor station. </t>
  </si>
  <si>
    <t>G35-D064F (issued 10/25/2017)</t>
  </si>
  <si>
    <t xml:space="preserve">Start-up notification </t>
  </si>
  <si>
    <t>E. Marcellus Asset Company, LLC</t>
  </si>
  <si>
    <t>Tichenal Station</t>
  </si>
  <si>
    <t xml:space="preserve">Construction and subsequent expansion/modification to an existing compressor station, including the installation of 5 new compressor engines. </t>
  </si>
  <si>
    <t>R13-3076A (issued 8/11/2016)</t>
  </si>
  <si>
    <t>Eagle Natrium LLC</t>
  </si>
  <si>
    <t>Natrium Plant</t>
  </si>
  <si>
    <t xml:space="preserve">Conversion and restart of a natural gas boiler at an existing chlor-alkali and derivatives plant.  </t>
  </si>
  <si>
    <t>R14-0027F (issued 3/19/2018)</t>
  </si>
  <si>
    <t xml:space="preserve">Notification of Compliance Status -- No. 4 Boiler </t>
  </si>
  <si>
    <t>https://dep.wv.gov/daq/Pages/NSRPermitsforReviewCurrent.aspx#</t>
  </si>
  <si>
    <t>EQT Gathering</t>
  </si>
  <si>
    <t>Saturn Compressor Station</t>
  </si>
  <si>
    <t xml:space="preserve">Modifications to an existing compressor station that would increase throughput capacity of natural gas. </t>
  </si>
  <si>
    <t>R13-3150A (issued 5/12/2017)</t>
  </si>
  <si>
    <t>Initial Notification of Compliance Status, permit R13-3150A</t>
  </si>
  <si>
    <t>Janus Station</t>
  </si>
  <si>
    <t>Construction of new compressor station with four compressor engines, five microturbines, two TEG dehydration units, two fuel gas heaters and two produced liquid storage tanks.</t>
  </si>
  <si>
    <t>R13-3269 (issued 2/2/2016), R13-3269A (issued 1/8/2017), R13-3269B (issued 8/21/2018)</t>
  </si>
  <si>
    <t>Start-up notification (11/2/2016)</t>
  </si>
  <si>
    <t>Goff Connector, LLC</t>
  </si>
  <si>
    <t>Connector Compressor Station</t>
  </si>
  <si>
    <t>Construction of new compressor station with 11 engines, two aux power sources, 3 dehydration units, 5 produced water tanks, one pig launcher and tanks.</t>
  </si>
  <si>
    <t>G35-D135 (issued 4/4/2018)</t>
  </si>
  <si>
    <t>Notice of commencement of construction (5/29/2019)</t>
  </si>
  <si>
    <t>M3 Appalachia Gathering, LLC</t>
  </si>
  <si>
    <t>Hamilton Compressor Station</t>
  </si>
  <si>
    <t>Expansion adding additional compression, dehydration and ancillary equipment to the facility.</t>
  </si>
  <si>
    <t>G35-D124 (issued 6/1/2017)</t>
  </si>
  <si>
    <t>Majorsville Gas Plant</t>
  </si>
  <si>
    <t>Constuction of depropanizer tower (cryogenic plant) and an additional deethanizer.</t>
  </si>
  <si>
    <t>R13-2818H (issued 11/28/17); R13-2818G (issued 03/21/17); R13-2818F (issued 06/19/14)</t>
  </si>
  <si>
    <t>Operating, Under construction</t>
  </si>
  <si>
    <t>Start-up notification for permit R13-2818G (11/13/2017)</t>
  </si>
  <si>
    <t xml:space="preserve">Expansion projects permitted by R13-2818H are under construction (http://www.markwest.com/operations/marcellus/) </t>
  </si>
  <si>
    <t>Sherwood Gas Plant</t>
  </si>
  <si>
    <t>Three expansion projects, including: 1) Installation of three additional extraction units and one deethanizer unit, replacement of existing emergency flare; 2) Addition of two cryogenic plants and one deethanizer, 3) addition of four heaters.</t>
  </si>
  <si>
    <t>R13-2914C (issued 11/20/2015), R13-2914G (issued 3/16/2018), R13-2914H (issued 2/21/2019)</t>
  </si>
  <si>
    <t>2015, Unknown</t>
  </si>
  <si>
    <t>Start-up notification for permit R13-2914C (12/9/2015)</t>
  </si>
  <si>
    <t xml:space="preserve">Expansion projects permitted by R13-2914G/H are under construction (http://investor.markwest.com/phoenix.zhtml?c=135034&amp;p=irol-newsArticle&amp;ID=2329709)(http://www.markwest.com/operations/marcellus/) </t>
  </si>
  <si>
    <t>Braxton</t>
  </si>
  <si>
    <t>Mountain Valley Pipeline, LLC</t>
  </si>
  <si>
    <t>Harris Compressor Station</t>
  </si>
  <si>
    <t>Construction of new compressor station with two turbines, nine microturbines, two fuel heaters, one pipeline heater, one building heater and two storage tanks.</t>
  </si>
  <si>
    <t>R13-3279 (issued 3/4/2016)</t>
  </si>
  <si>
    <t>Start-up notification (1/17/2019)</t>
  </si>
  <si>
    <t>Stallworth Compressor Station</t>
  </si>
  <si>
    <t>Construction of new compressor station with two turbines, ten microturbines, two fuel heaters, one building heater and two storage tanks.</t>
  </si>
  <si>
    <t>R13-3277 (issued 4/11/2016)</t>
  </si>
  <si>
    <t>https://www.spglobal.com/platts/en/market-insights/latest-news/natural-gas/102219-us-mountain-valley-pipeline-delays-startup-to-late-2020-cost-may-now-reach-55-billion?ite=92211&amp;ito=1446&amp;itq=86d62fdd-ea83-4caa-90e6-a1a3d9e5308b&amp;itx%5bidio%5d=2117088063</t>
  </si>
  <si>
    <t>Bradshaw Compressor Station</t>
  </si>
  <si>
    <t>Construction of new compressor station with four turbines, fourteen microturbines, two fuel heaters one building heater and two storage tanks.</t>
  </si>
  <si>
    <t>R13-3278 (issued 3/11/2016)</t>
  </si>
  <si>
    <t>Primus Green Energy, Inc</t>
  </si>
  <si>
    <t>Marcellus Methanol Plant</t>
  </si>
  <si>
    <t>Construction of new methanol production facility (176 tons per day)</t>
  </si>
  <si>
    <t>R13-3343 (issued 3/21/2017)</t>
  </si>
  <si>
    <t>https://marcellusdrilling.com/2018/10/primus-green-energys-wv-methanol-plant-delayed-to-2020/</t>
  </si>
  <si>
    <t>Sandstrom Water Treatment Facility LLC</t>
  </si>
  <si>
    <t>Sandstrom Water Treatment Facility</t>
  </si>
  <si>
    <t>Construction of new water treatment facility for wastewater from shale development and oil and gas operations.</t>
  </si>
  <si>
    <t>Produced Water Treatment Facility</t>
  </si>
  <si>
    <t>R13-3260 (issued 12/7/2015)</t>
  </si>
  <si>
    <t>Sherwood Midstream, LLC</t>
  </si>
  <si>
    <t>Smithburg Gas Plant</t>
  </si>
  <si>
    <t xml:space="preserve">Construction of two cryogenic processing plants and deethanization units, used to separate ethane from natural gas liquids.  </t>
  </si>
  <si>
    <t>Gas Processing Plant and Compressor Station</t>
  </si>
  <si>
    <t>R13-3464 (issued 9/9/2019)</t>
  </si>
  <si>
    <t>Station 119A</t>
  </si>
  <si>
    <t>Construction of new compressor station with one turbine, one generator, one hydronic heater and storage tank.</t>
  </si>
  <si>
    <t>R13-3233 (issued 5/14/2015)</t>
  </si>
  <si>
    <t>Williams Ohio Valley Midstream, LLC</t>
  </si>
  <si>
    <t>Oak Grove Gas Plant</t>
  </si>
  <si>
    <t>Construction of natural gas processing facility</t>
  </si>
  <si>
    <t>13-3070 (7/12/2013), 13-3070A (1/5/2016), 13-3070B (issued 12/5/2017)</t>
  </si>
  <si>
    <t>XCL Midstream Operating LLC</t>
  </si>
  <si>
    <t>Payne Compressor Station</t>
  </si>
  <si>
    <t>Construction of new natural gas gathering compressor station.</t>
  </si>
  <si>
    <t>G35-D139 (issued 8/22/2018)</t>
  </si>
  <si>
    <t>Start-up notification (4/26/2019)</t>
  </si>
  <si>
    <t>Channing Compressor</t>
  </si>
  <si>
    <t>G35-D140 (issued 9/17/2018)</t>
  </si>
  <si>
    <t>WY</t>
  </si>
  <si>
    <t>Laramie</t>
  </si>
  <si>
    <t>Samson Exploration, LLC</t>
  </si>
  <si>
    <t>Child's Ranch Gas Plant</t>
  </si>
  <si>
    <t>Construction of a 10 MMscf/day refrigeration plant to consist of one (1) 4,965 HP Solar Taurus 60 Generator with back-up, one (1) Plant Flare, one (1) Hot Oil Heater rated at 5 MMBTU/hr, Loading facilities to accommodate Y-Grade NGL and Condensate Loading Operations, Fugitive Emissions, one (1) 10 MMscf/day Ethylene Glycol (EG) dehydration unit, one (1) 400 BBL condensate Tank, two (2) 400 BBL water tanks, one (1) Gunbarrel Tank, and one (1) 0.6 MMscfd amine unit</t>
  </si>
  <si>
    <t>P0012796, NSR application no. A0000552 (submitted on 2/24/2015)</t>
  </si>
  <si>
    <t>Converse</t>
  </si>
  <si>
    <t>Tallgrass Midstream, LLC</t>
  </si>
  <si>
    <t xml:space="preserve">Douglas Gas Plant </t>
  </si>
  <si>
    <t>Construction of a cryogenic gas processing Plant 3 at the facility, to add 200 MSCFD gas processing capacity at the facility.</t>
  </si>
  <si>
    <t>P0025118, NSR Application A0007271 (submitted on 9/4/2018)</t>
  </si>
  <si>
    <t>Natrona</t>
  </si>
  <si>
    <t>Sinclair Casper Refining Company</t>
  </si>
  <si>
    <t xml:space="preserve">Crude Rate Expansion Project </t>
  </si>
  <si>
    <t xml:space="preserve">Installation of new equipment at the refinery that will allow an increase in crude oil charge rates and eliminate the 25,000 bpd limit. Specifically, new equipment will be installed at the Crude Unit, Naphtha Hydrotreater (NHT) Unit, Reformer Unit, Catalytic HydroDesulfurization (CHD) Unit, Rail Car/Tank Truck unloading facilities and pipeline facilities. </t>
  </si>
  <si>
    <t>P0025487, NSR Application no. A0009429 (recieved on 9/9/2019); Air Quality Permit P0014446 (issued on 5/6/15)</t>
  </si>
  <si>
    <t>NSR Application no. A0009429</t>
  </si>
  <si>
    <t>https://openair.wyo.gov/facilities/facilitySearch.jsf</t>
  </si>
  <si>
    <t>Frontier Refining, LLC</t>
  </si>
  <si>
    <t>Frontier Refinery</t>
  </si>
  <si>
    <t xml:space="preserve">Construction of one steam methane reforming hydrogen plant with an 148.5 million BTU reformer furnace, one 3,000 gallon per minute cooling tower, installation of Phillips 66 SeRT Process to remove selenium from stripped sour water. </t>
  </si>
  <si>
    <t>MD-15124 (issued 1/6/2015); Permit no. P0019928; Permit Application AP-15124 (submitted 11/17/2014)</t>
  </si>
  <si>
    <t>Jackalope Gas Gathering Services, Inc.</t>
  </si>
  <si>
    <t>Bucking Horse Gas Plant Expansion (BHGP-II)</t>
  </si>
  <si>
    <t>Construction of a new refridgeration plant</t>
  </si>
  <si>
    <t>P0025154 (2/27/2019), NSR Apps A0007277 and A0007431</t>
  </si>
  <si>
    <t xml:space="preserve">Company website, News article </t>
  </si>
  <si>
    <t>https://www.crestwoodlp.com/operations/Current-Projects/ -- https://www.ogj.com/refining-processing/gas-processing/new-plants/article/17297252/williams-partners-crestwood-plan-powder-river-basin-gas-processing-expansions</t>
  </si>
  <si>
    <t>Rowdy Pipeline, LLC</t>
  </si>
  <si>
    <t>Jewell Gas Plant</t>
  </si>
  <si>
    <t>Construction of a new gas plant.</t>
  </si>
  <si>
    <t>P0024143, NSR apps. A0005821 and A0006477 (6/29/2018)</t>
  </si>
  <si>
    <t>WYDEQ</t>
  </si>
  <si>
    <t>Sweetwater</t>
  </si>
  <si>
    <t>Simplot Phosphates, LLC</t>
  </si>
  <si>
    <t>Rock Springs Fertilizer Complex</t>
  </si>
  <si>
    <t xml:space="preserve">Construction of an anhydrous ammonia plant with a nominal production capacity of 600 short tons per day. </t>
  </si>
  <si>
    <t>P0008857/MD-14824 (issued 7/8/2014)</t>
  </si>
  <si>
    <t>News articles</t>
  </si>
  <si>
    <t>https://livability.com/wy/rock-springs/business/new-ammonia-plant-provides-financial-fertilizer-for-sweetwater; https://www.cfindustries.com/insights-and-news/2018/cf-simplot-ammonia, https://ammoniaindustry.com/category/ammonia-plants/?tag=2017</t>
  </si>
  <si>
    <t>Carbon</t>
  </si>
  <si>
    <t>Casper Refining</t>
  </si>
  <si>
    <t>Construction and modification of oil refinery.</t>
  </si>
  <si>
    <t>PSD-WY-000002-2011.001 (issued 3/21/2013)</t>
  </si>
  <si>
    <t>https://trib.com/news/local/casper/casper-s-sinclair-refinery-hires-hundreds-of-workers-for-massive/article_b07deda2-fece-544d-a6b8-c7a064eaaecb.html</t>
  </si>
  <si>
    <t>Sinclair Wyoming Refining Company</t>
  </si>
  <si>
    <t xml:space="preserve">Sinclair Refinery Turnaround and Upgrade Project </t>
  </si>
  <si>
    <t>Modifications at the existing Sinclair Refinery, with numerous projects that will be conducted during a scheduled turnaround at the facility. Turnaround projects to include upgrade of the #1 Hydro-desulfurization Unit Heater, installation of a Hydrocracking Unit Cooling Tower, new fugitives, as well as process upgrades and/or replacements. These projects will return units to their â€œstart-of-runâ€ operating conditions. In addition, some of the equipment will be upgraded on portions of the process units to improve their performance.</t>
  </si>
  <si>
    <t xml:space="preserve">P0023338 (issued 12/12/2017), NSR Application no. A0005091 and A0004980; P0008687 (issued 3/9/2015), NSR Application no. A0000384 </t>
  </si>
  <si>
    <t xml:space="preserve">Partially operating </t>
  </si>
  <si>
    <t>2015/Unknown</t>
  </si>
  <si>
    <t>https://billingsgazette.com/news/state-and-regional/wyoming/sinclair-refinery-turnaround-nearly-done/article_874aea24-9cdc-5aec-a1cc-24f974faaf3f.html</t>
  </si>
  <si>
    <t>Thunder Creek Gas Services, LLC</t>
  </si>
  <si>
    <t>Steamboat I Gas Plant</t>
  </si>
  <si>
    <t>Modification to remove six engines and add six engines, one generator, one 200 MMscfd molecular sieve, three hot oil heaters, three IFR storage tanks, three 480-bbl storage tanks, one process flare, and ancillary equipment and activities.</t>
  </si>
  <si>
    <t>P0025440 (issued 6/21/2019); NSR App. A0007784 (11/20/2018)</t>
  </si>
  <si>
    <t>News article, WYDEQ</t>
  </si>
  <si>
    <t>https://www.businesswire.com/news/home/20190513005495/en/Meritage-Midstream-Services%E2%80%99-New-Plant-Doubles-Natural</t>
  </si>
  <si>
    <t>Campbell</t>
  </si>
  <si>
    <t>50 Buttes Gas Plant</t>
  </si>
  <si>
    <t>Expansion of an existing gas processing plant</t>
  </si>
  <si>
    <t>P0022514, NSR App. A0003691 (5/2/2017)</t>
  </si>
  <si>
    <t>https://www.ogj.com/pipelines-transportation/article/17290017/meritage-midstream-unit-buys-south-powder-river-basin-assets -- https://www.businesswire.com/news/home/20190610005204/en/Meritage-Midstream-Launches-Binding-Open-Season-New</t>
  </si>
  <si>
    <t>Steamboat Processing Facility</t>
  </si>
  <si>
    <t>Construction of a 200 MMscfd natural gas processing plant.</t>
  </si>
  <si>
    <t>P0024292 (issued 7/13/2018); NSR Application no. A0006168</t>
  </si>
  <si>
    <t>State</t>
  </si>
  <si>
    <t>County/Parish</t>
  </si>
  <si>
    <t>Company</t>
  </si>
  <si>
    <t>Plant</t>
  </si>
  <si>
    <t>Classification</t>
  </si>
  <si>
    <t>Description</t>
  </si>
  <si>
    <t>Sector</t>
  </si>
  <si>
    <t>Type(s)</t>
  </si>
  <si>
    <t>CO2e tpy</t>
  </si>
  <si>
    <t>PM10 tpy</t>
  </si>
  <si>
    <t>PM2 5 tpy</t>
  </si>
  <si>
    <t>PM tpy</t>
  </si>
  <si>
    <t>NOx tpy</t>
  </si>
  <si>
    <t>VOC tpy</t>
  </si>
  <si>
    <t>SO2 tpy</t>
  </si>
  <si>
    <t>CO tpy</t>
  </si>
  <si>
    <t>GHG Permit Status</t>
  </si>
  <si>
    <t>Permit Details</t>
  </si>
  <si>
    <t>Latitude</t>
  </si>
  <si>
    <t>Longitude</t>
  </si>
  <si>
    <t>Permit Documents</t>
  </si>
  <si>
    <t>Last Updated Date</t>
  </si>
  <si>
    <t>Operational Status</t>
  </si>
  <si>
    <t>Year Operating or Expected Completion Date</t>
  </si>
  <si>
    <t>Status Sources</t>
  </si>
  <si>
    <t>Status Links</t>
  </si>
  <si>
    <t>Status Last Updated</t>
  </si>
  <si>
    <t>Total Population (1 mile)</t>
  </si>
  <si>
    <t>Percent Minority (1 mile)</t>
  </si>
  <si>
    <t>Percent Low Income (1 mile)</t>
  </si>
  <si>
    <t>Percent Younger than 5 (1 mile)</t>
  </si>
  <si>
    <t>Percent Older than 64 (1 mile)</t>
  </si>
  <si>
    <t>Total Population (3 miles)</t>
  </si>
  <si>
    <t>Percent Minority (3 miles)</t>
  </si>
  <si>
    <t>Percent Low Income (3 miles)</t>
  </si>
  <si>
    <t>Percent Younger than 5 (3 miles)</t>
  </si>
  <si>
    <t>Percent Older than 64 (3 miles)</t>
  </si>
  <si>
    <r>
      <t xml:space="preserve">The EIP Oil and Gas Infrastructure database utilizes EPA's EJSCREEN census block dataset to perform demographic calculations. Population estimates were generated by calculating the </t>
    </r>
    <r>
      <rPr>
        <b/>
        <i/>
        <sz val="11"/>
        <color theme="1"/>
        <rFont val="Calibri"/>
        <family val="2"/>
        <scheme val="minor"/>
      </rPr>
      <t>proportion</t>
    </r>
    <r>
      <rPr>
        <b/>
        <sz val="11"/>
        <color theme="1"/>
        <rFont val="Calibri"/>
        <family val="2"/>
        <scheme val="minor"/>
      </rPr>
      <t xml:space="preserve"> of each demographic group living within a one- and three-mile buffer of an emissions source. All measurements and spatial analyses were performed using the WGS 1984 Web Mercator (auxiliary sphere) coordinate system. 
For more detailed information about the methodology related to this database, please visit https://www.environmentalintegrity.org/oil-gas-infrastructure-emissions/ </t>
    </r>
  </si>
  <si>
    <t>Gulf of Mexico</t>
  </si>
  <si>
    <t>Delfin LNG Deepwater Port (Port Delfin)</t>
  </si>
  <si>
    <t>Construction of a new floating LNG terminal in the Gulf of Mexico. The terminal will be capable of exporting up to 13 million metric tons per year of LNG.</t>
  </si>
  <si>
    <t>MARAD Approved, EPA PSD permit application not submitted</t>
  </si>
  <si>
    <t xml:space="preserve">MARAD approval (docket ID USCG-2015-0472), LDEQ construction permit no. 0560-00990-V0 </t>
  </si>
  <si>
    <t>SPOT Terminal Services LLC (Enterprise Products Operating LLC)</t>
  </si>
  <si>
    <t>Sea Port Oil Terminal (SPOT) Deepwater Port</t>
  </si>
  <si>
    <t xml:space="preserve">Construction of SPOT Deepwater Port with a loading capacity of 85,000 barrels per hour/2 million barrels per day. The overall SPOT project (offshore and onshore) includes: the Oyster Creek Terminal (onshore crude oil storage facility with a total capacity of 4.8 million barrels and a pumping station with the capacity to provide a total crude oil flow rate of 85,000 barrels per hour), plus the ECHO Terminal in Harris County. </t>
  </si>
  <si>
    <t>R6PSD-DWP-GM7 (issued 11/20/2019), MARAD-2019-0011-0002 (pending)</t>
  </si>
  <si>
    <t>Aransas/Calhoun</t>
  </si>
  <si>
    <t>Bluewater Texas Terminals LLC/ Phillips 66</t>
  </si>
  <si>
    <t>Bluewater SMP Project</t>
  </si>
  <si>
    <t xml:space="preserve">Construction of a deepwater port (consisting of two single point mooring buoys), 56.48 miles of pipeline infrastructure, and a booster station. Estimated maximum annual throughput is 384,000,000 Bbl. </t>
  </si>
  <si>
    <t>MARAD Application Pending</t>
  </si>
  <si>
    <t>MARAD-2019-0094</t>
  </si>
  <si>
    <t>MARAD Permit Application</t>
  </si>
  <si>
    <t>Kleberg</t>
  </si>
  <si>
    <t>Texas Gulf Terminals, Inc/Trafigura Trading LLC</t>
  </si>
  <si>
    <t>Texas Gulf Terminals</t>
  </si>
  <si>
    <t xml:space="preserve">Construction of a deepwater port, 26.81 miles of pipeline infrastructure, booster station, and an onshore storage terminal facility. Capable of loading VLCCs at rates of approximately 60,000 barrels bph and throughput capacities of approximately eight VLCCs per month. </t>
  </si>
  <si>
    <t>MARAD-2018-0114</t>
  </si>
  <si>
    <t>MARAD Application, Volume 1, Appendix C (Construction schedule is delayed. The project construction timeline is estimated to be 18 months following the award of a permit by the MARAD (which was expected in 2018); construction projected to occur in five stages with onshore and offshore activities pursued concurrently.)</t>
  </si>
  <si>
    <t>https://www.regulations.gov/docket?D=MARAD-2018-0114 [and] https://www.texasgulfterminals.com/the-project/</t>
  </si>
  <si>
    <t>N/A</t>
  </si>
  <si>
    <t>Environmental Integrity Project, Emissions Increase Database: February 3, 2020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</si>
</sst>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0.000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12"/>
      <color theme="0"/>
      <name val="Calibri"/>
      <family val="2"/>
      <scheme val="minor"/>
    </font>
    <font>
      <sz val="11"/>
      <name val="Calibri"/>
      <family val="2"/>
    </font>
    <font>
      <sz val="11"/>
      <color rgb="FF000000"/>
      <name val="Calibri"/>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79998168889431442"/>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0" fillId="0" borderId="0" xfId="0" applyAlignment="1">
      <alignment wrapText="1"/>
    </xf>
    <xf numFmtId="0" fontId="13" fillId="33" borderId="10" xfId="0" applyFont="1" applyFill="1" applyBorder="1" applyAlignment="1">
      <alignment horizontal="left" vertical="top" wrapText="1"/>
    </xf>
    <xf numFmtId="164" fontId="13" fillId="33" borderId="10" xfId="42" applyNumberFormat="1" applyFont="1" applyFill="1" applyBorder="1" applyAlignment="1">
      <alignment horizontal="left" vertical="top" wrapText="1"/>
    </xf>
    <xf numFmtId="0" fontId="13" fillId="33" borderId="10" xfId="0" applyNumberFormat="1" applyFont="1" applyFill="1" applyBorder="1" applyAlignment="1">
      <alignment horizontal="left" vertical="top" wrapText="1"/>
    </xf>
    <xf numFmtId="0" fontId="13" fillId="33" borderId="10" xfId="0" applyFont="1" applyFill="1" applyBorder="1" applyAlignment="1">
      <alignment horizontal="left" vertical="top"/>
    </xf>
    <xf numFmtId="14" fontId="13" fillId="33" borderId="10" xfId="0" applyNumberFormat="1" applyFont="1" applyFill="1" applyBorder="1" applyAlignment="1">
      <alignment horizontal="left" vertical="top" wrapText="1"/>
    </xf>
    <xf numFmtId="0" fontId="13" fillId="34" borderId="10" xfId="0" applyFont="1" applyFill="1" applyBorder="1" applyAlignment="1">
      <alignment horizontal="left" vertical="top" wrapText="1"/>
    </xf>
    <xf numFmtId="0" fontId="13" fillId="34" borderId="10" xfId="0" applyNumberFormat="1" applyFont="1" applyFill="1" applyBorder="1" applyAlignment="1">
      <alignment horizontal="left" vertical="top" wrapText="1"/>
    </xf>
    <xf numFmtId="0" fontId="13" fillId="34" borderId="10" xfId="0" applyFont="1" applyFill="1" applyBorder="1" applyAlignment="1">
      <alignment horizontal="left" vertical="top"/>
    </xf>
    <xf numFmtId="14" fontId="13" fillId="34" borderId="10" xfId="0" applyNumberFormat="1" applyFont="1" applyFill="1" applyBorder="1" applyAlignment="1">
      <alignment horizontal="left" vertical="top" wrapText="1"/>
    </xf>
    <xf numFmtId="164" fontId="13" fillId="34" borderId="10" xfId="42" applyNumberFormat="1" applyFont="1" applyFill="1" applyBorder="1" applyAlignment="1">
      <alignment horizontal="right" vertical="top" wrapText="1"/>
    </xf>
    <xf numFmtId="165" fontId="13" fillId="34" borderId="10" xfId="0" applyNumberFormat="1" applyFont="1" applyFill="1" applyBorder="1" applyAlignment="1">
      <alignment horizontal="right" vertical="top" wrapText="1"/>
    </xf>
    <xf numFmtId="1" fontId="13" fillId="34" borderId="10" xfId="0" applyNumberFormat="1" applyFont="1" applyFill="1" applyBorder="1" applyAlignment="1">
      <alignment horizontal="left" vertical="top" wrapText="1"/>
    </xf>
    <xf numFmtId="0" fontId="13" fillId="34" borderId="11" xfId="0" applyFont="1" applyFill="1" applyBorder="1" applyAlignment="1">
      <alignment horizontal="left" vertical="top" wrapText="1"/>
    </xf>
    <xf numFmtId="0" fontId="0" fillId="0" borderId="0" xfId="0" applyAlignment="1">
      <alignment horizontal="left"/>
    </xf>
    <xf numFmtId="164" fontId="0" fillId="35" borderId="0" xfId="42" applyNumberFormat="1" applyFont="1" applyFill="1" applyAlignment="1">
      <alignment horizontal="right" vertical="top"/>
    </xf>
    <xf numFmtId="164" fontId="0" fillId="0" borderId="0" xfId="42" applyNumberFormat="1" applyFont="1" applyAlignment="1">
      <alignment horizontal="right" vertical="top"/>
    </xf>
    <xf numFmtId="0" fontId="13" fillId="34" borderId="10" xfId="0" applyFont="1" applyFill="1" applyBorder="1" applyAlignment="1">
      <alignmen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horizontal="right" vertical="top"/>
    </xf>
    <xf numFmtId="164" fontId="13" fillId="33" borderId="10" xfId="42" applyNumberFormat="1" applyFont="1" applyFill="1" applyBorder="1" applyAlignment="1">
      <alignment horizontal="right" vertical="top" wrapText="1"/>
    </xf>
    <xf numFmtId="0" fontId="13" fillId="33" borderId="10" xfId="0" applyNumberFormat="1" applyFont="1" applyFill="1" applyBorder="1" applyAlignment="1">
      <alignment horizontal="right" vertical="top" wrapText="1"/>
    </xf>
    <xf numFmtId="165" fontId="13" fillId="33" borderId="10" xfId="0" applyNumberFormat="1" applyFont="1" applyFill="1" applyBorder="1" applyAlignment="1">
      <alignment horizontal="right" vertical="top" wrapText="1"/>
    </xf>
    <xf numFmtId="14" fontId="0" fillId="0" borderId="0" xfId="0" applyNumberFormat="1" applyAlignment="1">
      <alignment horizontal="right" vertical="top"/>
    </xf>
    <xf numFmtId="1" fontId="0" fillId="0" borderId="0" xfId="0" applyNumberFormat="1" applyAlignment="1">
      <alignment horizontal="right" vertical="top"/>
    </xf>
    <xf numFmtId="9" fontId="0" fillId="0" borderId="0" xfId="43" applyFont="1" applyAlignment="1">
      <alignment horizontal="right" vertical="top"/>
    </xf>
    <xf numFmtId="0" fontId="13" fillId="33" borderId="11" xfId="0" applyFont="1" applyFill="1" applyBorder="1" applyAlignment="1">
      <alignment horizontal="left" vertical="top" wrapText="1"/>
    </xf>
    <xf numFmtId="0" fontId="0" fillId="0" borderId="0" xfId="0" applyAlignment="1">
      <alignment horizontal="left" vertical="top" wrapText="1"/>
    </xf>
    <xf numFmtId="164" fontId="0" fillId="0" borderId="0" xfId="42" applyNumberFormat="1" applyFont="1" applyAlignment="1">
      <alignment horizontal="left" vertical="top"/>
    </xf>
    <xf numFmtId="164" fontId="0" fillId="36" borderId="0" xfId="42" applyNumberFormat="1" applyFont="1" applyFill="1" applyAlignment="1">
      <alignment horizontal="left" vertical="top"/>
    </xf>
    <xf numFmtId="0" fontId="16" fillId="0" borderId="0" xfId="0" applyFont="1" applyAlignment="1">
      <alignment horizontal="left" vertical="top" wrapText="1"/>
    </xf>
    <xf numFmtId="0" fontId="13" fillId="33" borderId="0" xfId="0" applyFont="1" applyFill="1"/>
    <xf numFmtId="0" fontId="19" fillId="33" borderId="0" xfId="0" applyFont="1" applyFill="1"/>
    <xf numFmtId="0" fontId="20" fillId="0" borderId="0" xfId="0" applyFont="1" applyFill="1" applyAlignment="1"/>
    <xf numFmtId="0" fontId="0" fillId="0" borderId="0" xfId="0" applyFont="1" applyFill="1" applyAlignment="1"/>
    <xf numFmtId="0" fontId="20" fillId="0" borderId="0" xfId="0" applyFont="1" applyFill="1"/>
    <xf numFmtId="0" fontId="0" fillId="0" borderId="0" xfId="0" applyFont="1" applyFill="1" applyAlignment="1">
      <alignment horizontal="right" vertical="top"/>
    </xf>
    <xf numFmtId="0" fontId="0" fillId="0" borderId="0" xfId="0" applyFont="1" applyFill="1" applyAlignment="1">
      <alignment vertical="top"/>
    </xf>
    <xf numFmtId="0" fontId="0" fillId="0" borderId="0" xfId="0" applyFont="1" applyFill="1" applyAlignment="1">
      <alignment horizontal="left" vertical="top"/>
    </xf>
    <xf numFmtId="0" fontId="20" fillId="0" borderId="0" xfId="0" applyFont="1" applyFill="1" applyAlignment="1">
      <alignment horizontal="left" vertical="top"/>
    </xf>
    <xf numFmtId="0" fontId="20" fillId="0" borderId="0" xfId="0" applyFont="1" applyFill="1" applyAlignment="1">
      <alignment horizontal="right" vertical="top"/>
    </xf>
    <xf numFmtId="14" fontId="20" fillId="0" borderId="0" xfId="0" applyNumberFormat="1" applyFont="1" applyFill="1" applyAlignment="1">
      <alignment horizontal="right" vertical="top"/>
    </xf>
    <xf numFmtId="0" fontId="21" fillId="0" borderId="0" xfId="0" applyFont="1" applyFill="1" applyAlignment="1">
      <alignment horizontal="left" vertical="top"/>
    </xf>
    <xf numFmtId="14" fontId="21" fillId="0" borderId="0" xfId="0" applyNumberFormat="1" applyFont="1" applyFill="1" applyAlignment="1">
      <alignment horizontal="right" vertical="top"/>
    </xf>
    <xf numFmtId="14" fontId="0" fillId="0" borderId="0" xfId="0" applyNumberFormat="1" applyFont="1" applyFill="1" applyAlignment="1">
      <alignment horizontal="right" vertical="top"/>
    </xf>
    <xf numFmtId="0" fontId="21" fillId="0" borderId="0" xfId="0" applyFont="1" applyFill="1" applyAlignment="1">
      <alignment horizontal="righ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3" builtinId="5"/>
    <cellStyle name="Title" xfId="1" builtinId="15" customBuiltin="1"/>
    <cellStyle name="Total" xfId="17" builtinId="25" customBuiltin="1"/>
    <cellStyle name="Warning Text" xfId="14" builtinId="11" customBuiltin="1"/>
  </cellStyles>
  <dxfs count="4">
    <dxf>
      <fill>
        <patternFill patternType="solid">
          <fgColor rgb="FFFF0000"/>
          <bgColor rgb="FFFF0000"/>
        </patternFill>
      </fill>
    </dxf>
    <dxf>
      <fill>
        <patternFill patternType="solid">
          <fgColor rgb="FFFF0000"/>
          <bgColor rgb="FFFF0000"/>
        </patternFill>
      </fill>
    </dxf>
    <dxf>
      <fill>
        <patternFill patternType="solid">
          <fgColor rgb="FFFF0000"/>
          <bgColor rgb="FFFF0000"/>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dropbox.com/sh/dfu434fasxh5pmv/AACRUaUAq_2yu7x6_UBMixF5a?dl=0" TargetMode="External"/><Relationship Id="rId2" Type="http://schemas.openxmlformats.org/officeDocument/2006/relationships/hyperlink" Target="https://www.dropbox.com/sh/dfu434fasxh5pmv/AACRUaUAq_2yu7x6_UBMixF5a?dl=0" TargetMode="External"/><Relationship Id="rId1" Type="http://schemas.openxmlformats.org/officeDocument/2006/relationships/hyperlink" Target="https://www.dropbox.com/sh/dfu434fasxh5pmv/AACRUaUAq_2yu7x6_UBMixF5a?dl=0" TargetMode="External"/><Relationship Id="rId5" Type="http://schemas.openxmlformats.org/officeDocument/2006/relationships/hyperlink" Target="https://www.dropbox.com/sh/dfu434fasxh5pmv/AACRUaUAq_2yu7x6_UBMixF5a?dl=0" TargetMode="External"/><Relationship Id="rId4" Type="http://schemas.openxmlformats.org/officeDocument/2006/relationships/hyperlink" Target="https://www.dropbox.com/sh/dfu434fasxh5pmv/AACRUaUAq_2yu7x6_UBMixF5a?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6"/>
  <sheetViews>
    <sheetView tabSelected="1" zoomScaleNormal="100" workbookViewId="0"/>
  </sheetViews>
  <sheetFormatPr defaultRowHeight="14.5" x14ac:dyDescent="0.35"/>
  <cols>
    <col min="1" max="1" width="8.26953125" style="19" bestFit="1" customWidth="1"/>
    <col min="2" max="2" width="26.1796875" style="19" bestFit="1" customWidth="1"/>
    <col min="3" max="3" width="37.453125" style="19" bestFit="1" customWidth="1"/>
    <col min="4" max="4" width="40.81640625" style="19" customWidth="1"/>
    <col min="5" max="5" width="14.7265625" style="19" bestFit="1" customWidth="1"/>
    <col min="6" max="6" width="75.81640625" style="1" customWidth="1"/>
    <col min="7" max="7" width="19.1796875" style="29" bestFit="1" customWidth="1"/>
    <col min="8" max="8" width="28.453125" style="29" bestFit="1" customWidth="1"/>
    <col min="9" max="9" width="14.26953125" style="17" bestFit="1" customWidth="1"/>
    <col min="10" max="10" width="11.6328125" style="17" bestFit="1" customWidth="1"/>
    <col min="11" max="11" width="12.08984375" style="17" bestFit="1" customWidth="1"/>
    <col min="12" max="12" width="9.90625" style="17" bestFit="1" customWidth="1"/>
    <col min="13" max="14" width="10.6328125" style="17" bestFit="1" customWidth="1"/>
    <col min="15" max="15" width="10.26953125" style="17" bestFit="1" customWidth="1"/>
    <col min="16" max="16" width="10.54296875" style="17" bestFit="1" customWidth="1"/>
    <col min="17" max="17" width="17.54296875" style="19" customWidth="1"/>
    <col min="18" max="18" width="14.453125" style="20" bestFit="1" customWidth="1"/>
    <col min="19" max="19" width="16.453125" style="20" bestFit="1" customWidth="1"/>
    <col min="20" max="20" width="21.453125" style="20" customWidth="1"/>
    <col min="21" max="21" width="19.1796875" style="19" bestFit="1" customWidth="1"/>
    <col min="22" max="22" width="19.26953125" style="25" bestFit="1" customWidth="1"/>
    <col min="23" max="23" width="26.54296875" style="21" bestFit="1" customWidth="1"/>
    <col min="24" max="24" width="24.6328125" style="21" customWidth="1"/>
    <col min="25" max="25" width="14" style="19" customWidth="1"/>
    <col min="26" max="26" width="18.81640625" style="19" customWidth="1"/>
    <col min="27" max="27" width="14.26953125" style="25" customWidth="1"/>
    <col min="28" max="28" width="15.7265625" style="26" customWidth="1"/>
    <col min="29" max="29" width="16.26953125" style="21" customWidth="1"/>
    <col min="30" max="30" width="15.90625" style="21" customWidth="1"/>
    <col min="31" max="31" width="16.6328125" style="21" customWidth="1"/>
    <col min="32" max="32" width="14.90625" style="21" customWidth="1"/>
    <col min="33" max="33" width="15.81640625" style="26" customWidth="1"/>
    <col min="34" max="34" width="15.81640625" style="21" customWidth="1"/>
    <col min="35" max="35" width="14.6328125" style="21" customWidth="1"/>
    <col min="36" max="36" width="16" style="21" customWidth="1"/>
    <col min="37" max="37" width="14.90625" style="21" customWidth="1"/>
  </cols>
  <sheetData>
    <row r="1" spans="1:37" s="15" customFormat="1" ht="29" customHeight="1" x14ac:dyDescent="0.35">
      <c r="A1" s="7" t="s">
        <v>1573</v>
      </c>
      <c r="B1" s="7" t="s">
        <v>1574</v>
      </c>
      <c r="C1" s="7" t="s">
        <v>1575</v>
      </c>
      <c r="D1" s="7" t="s">
        <v>1576</v>
      </c>
      <c r="E1" s="7" t="s">
        <v>1577</v>
      </c>
      <c r="F1" s="7" t="s">
        <v>1578</v>
      </c>
      <c r="G1" s="7" t="s">
        <v>1579</v>
      </c>
      <c r="H1" s="7" t="s">
        <v>1580</v>
      </c>
      <c r="I1" s="11" t="s">
        <v>1581</v>
      </c>
      <c r="J1" s="11" t="s">
        <v>1582</v>
      </c>
      <c r="K1" s="11" t="s">
        <v>1583</v>
      </c>
      <c r="L1" s="11" t="s">
        <v>1584</v>
      </c>
      <c r="M1" s="11" t="s">
        <v>1585</v>
      </c>
      <c r="N1" s="11" t="s">
        <v>1586</v>
      </c>
      <c r="O1" s="11" t="s">
        <v>1587</v>
      </c>
      <c r="P1" s="11" t="s">
        <v>1588</v>
      </c>
      <c r="Q1" s="7" t="s">
        <v>1589</v>
      </c>
      <c r="R1" s="18" t="s">
        <v>1590</v>
      </c>
      <c r="S1" s="12" t="s">
        <v>1591</v>
      </c>
      <c r="T1" s="12" t="s">
        <v>1592</v>
      </c>
      <c r="U1" s="9" t="s">
        <v>1593</v>
      </c>
      <c r="V1" s="10" t="s">
        <v>1594</v>
      </c>
      <c r="W1" s="10" t="s">
        <v>1595</v>
      </c>
      <c r="X1" s="8" t="s">
        <v>1596</v>
      </c>
      <c r="Y1" s="10" t="s">
        <v>1597</v>
      </c>
      <c r="Z1" s="10" t="s">
        <v>1598</v>
      </c>
      <c r="AA1" s="10" t="s">
        <v>1599</v>
      </c>
      <c r="AB1" s="13" t="s">
        <v>1600</v>
      </c>
      <c r="AC1" s="7" t="s">
        <v>1601</v>
      </c>
      <c r="AD1" s="7" t="s">
        <v>1602</v>
      </c>
      <c r="AE1" s="7" t="s">
        <v>1603</v>
      </c>
      <c r="AF1" s="7" t="s">
        <v>1604</v>
      </c>
      <c r="AG1" s="13" t="s">
        <v>1605</v>
      </c>
      <c r="AH1" s="7" t="s">
        <v>1606</v>
      </c>
      <c r="AI1" s="7" t="s">
        <v>1607</v>
      </c>
      <c r="AJ1" s="7" t="s">
        <v>1608</v>
      </c>
      <c r="AK1" s="14" t="s">
        <v>1609</v>
      </c>
    </row>
    <row r="2" spans="1:37" x14ac:dyDescent="0.35">
      <c r="A2" s="19" t="s">
        <v>0</v>
      </c>
      <c r="B2" s="19" t="s">
        <v>23</v>
      </c>
      <c r="C2" s="19" t="s">
        <v>29</v>
      </c>
      <c r="D2" s="19" t="s">
        <v>30</v>
      </c>
      <c r="E2" s="19" t="s">
        <v>3</v>
      </c>
      <c r="F2" s="1" t="s">
        <v>31</v>
      </c>
      <c r="G2" s="29" t="s">
        <v>5</v>
      </c>
      <c r="H2" s="29" t="s">
        <v>26</v>
      </c>
      <c r="I2" s="16">
        <v>212737</v>
      </c>
      <c r="J2" s="16">
        <v>19.399999999999999</v>
      </c>
      <c r="K2" s="16">
        <v>18.899999999999999</v>
      </c>
      <c r="L2" s="16"/>
      <c r="M2" s="16">
        <v>245.5</v>
      </c>
      <c r="N2" s="16">
        <v>180.6</v>
      </c>
      <c r="O2" s="16">
        <v>32.299999999999997</v>
      </c>
      <c r="P2" s="16">
        <v>243.3</v>
      </c>
      <c r="Q2" s="19" t="s">
        <v>32</v>
      </c>
      <c r="R2" s="20" t="s">
        <v>33</v>
      </c>
      <c r="S2" s="20">
        <v>70.172049999999899</v>
      </c>
      <c r="T2" s="20">
        <v>-146.256844999999</v>
      </c>
      <c r="U2" s="19" t="s">
        <v>9</v>
      </c>
      <c r="V2" s="25">
        <v>43567</v>
      </c>
      <c r="W2" s="21" t="s">
        <v>34</v>
      </c>
      <c r="X2" s="21">
        <v>2016</v>
      </c>
      <c r="Y2" s="19" t="s">
        <v>35</v>
      </c>
      <c r="Z2" s="19" t="s">
        <v>36</v>
      </c>
      <c r="AA2" s="25">
        <v>43715</v>
      </c>
      <c r="AB2" s="26">
        <v>4.4993260599383002E-2</v>
      </c>
      <c r="AC2" s="27">
        <v>0.87893462469733297</v>
      </c>
      <c r="AD2" s="27">
        <v>0.32929782082324072</v>
      </c>
      <c r="AE2" s="27">
        <v>0.11501210653752802</v>
      </c>
      <c r="AF2" s="27">
        <v>5.9322033898307903E-2</v>
      </c>
      <c r="AG2" s="26">
        <v>0.40515830953073401</v>
      </c>
      <c r="AH2" s="27">
        <v>0.87893462469733652</v>
      </c>
      <c r="AI2" s="27">
        <v>0.32929782082324377</v>
      </c>
      <c r="AJ2" s="27">
        <v>0.11501210653752918</v>
      </c>
      <c r="AK2" s="27">
        <v>5.9322033898304621E-2</v>
      </c>
    </row>
    <row r="3" spans="1:37" x14ac:dyDescent="0.35">
      <c r="A3" s="19" t="s">
        <v>0</v>
      </c>
      <c r="B3" s="19" t="s">
        <v>37</v>
      </c>
      <c r="C3" s="19" t="s">
        <v>38</v>
      </c>
      <c r="D3" s="19" t="s">
        <v>39</v>
      </c>
      <c r="E3" s="19" t="s">
        <v>40</v>
      </c>
      <c r="F3" s="1" t="s">
        <v>41</v>
      </c>
      <c r="G3" s="29" t="s">
        <v>42</v>
      </c>
      <c r="H3" s="29" t="s">
        <v>43</v>
      </c>
      <c r="I3" s="16">
        <v>2160432</v>
      </c>
      <c r="J3" s="16">
        <v>174.8</v>
      </c>
      <c r="K3" s="16">
        <v>171</v>
      </c>
      <c r="L3" s="16">
        <v>116.6</v>
      </c>
      <c r="M3" s="16">
        <v>214.1</v>
      </c>
      <c r="N3" s="16">
        <v>114.2</v>
      </c>
      <c r="O3" s="16">
        <v>8.9</v>
      </c>
      <c r="P3" s="16">
        <v>730.5</v>
      </c>
      <c r="Q3" s="19" t="s">
        <v>32</v>
      </c>
      <c r="R3" s="20" t="s">
        <v>44</v>
      </c>
      <c r="S3" s="20">
        <v>60.6689399999999</v>
      </c>
      <c r="T3" s="20">
        <v>-151.365173999999</v>
      </c>
      <c r="U3" s="19" t="s">
        <v>9</v>
      </c>
      <c r="V3" s="25">
        <v>43570</v>
      </c>
      <c r="W3" s="21" t="s">
        <v>45</v>
      </c>
      <c r="X3" s="21" t="s">
        <v>46</v>
      </c>
      <c r="Y3" s="19" t="s">
        <v>47</v>
      </c>
      <c r="Z3" s="19" t="s">
        <v>48</v>
      </c>
      <c r="AA3" s="25">
        <v>43715</v>
      </c>
      <c r="AB3" s="26">
        <v>164.03272262064201</v>
      </c>
      <c r="AC3" s="27">
        <v>0.16700946112710802</v>
      </c>
      <c r="AD3" s="27">
        <v>0.16865487453722741</v>
      </c>
      <c r="AE3" s="27">
        <v>3.0851501439736775E-2</v>
      </c>
      <c r="AF3" s="27">
        <v>0.11229946524064165</v>
      </c>
      <c r="AG3" s="26">
        <v>1172.96304977204</v>
      </c>
      <c r="AH3" s="27">
        <v>0.20337787708375044</v>
      </c>
      <c r="AI3" s="27">
        <v>0.19730085630795335</v>
      </c>
      <c r="AJ3" s="27">
        <v>4.2031440296157234E-2</v>
      </c>
      <c r="AK3" s="27">
        <v>0.11333878187593779</v>
      </c>
    </row>
    <row r="4" spans="1:37" ht="29" x14ac:dyDescent="0.35">
      <c r="A4" s="19" t="s">
        <v>0</v>
      </c>
      <c r="B4" s="19" t="s">
        <v>37</v>
      </c>
      <c r="C4" s="19" t="s">
        <v>49</v>
      </c>
      <c r="D4" s="19" t="s">
        <v>50</v>
      </c>
      <c r="E4" s="19" t="s">
        <v>51</v>
      </c>
      <c r="F4" s="1" t="s">
        <v>52</v>
      </c>
      <c r="G4" s="29" t="s">
        <v>53</v>
      </c>
      <c r="H4" s="29" t="s">
        <v>54</v>
      </c>
      <c r="I4" s="16">
        <v>106988</v>
      </c>
      <c r="J4" s="16">
        <v>5.91</v>
      </c>
      <c r="K4" s="16">
        <v>5.91</v>
      </c>
      <c r="L4" s="16">
        <v>5.91</v>
      </c>
      <c r="M4" s="16">
        <v>54</v>
      </c>
      <c r="N4" s="16">
        <v>21</v>
      </c>
      <c r="O4" s="16">
        <v>7.3</v>
      </c>
      <c r="P4" s="16">
        <v>36.6</v>
      </c>
      <c r="Q4" s="19" t="s">
        <v>32</v>
      </c>
      <c r="R4" s="20" t="s">
        <v>55</v>
      </c>
      <c r="S4" s="20">
        <v>60.683875999999898</v>
      </c>
      <c r="T4" s="20">
        <v>-151.36730499999899</v>
      </c>
      <c r="U4" s="19" t="s">
        <v>9</v>
      </c>
      <c r="V4" s="25">
        <v>43731</v>
      </c>
      <c r="W4" s="21" t="s">
        <v>56</v>
      </c>
      <c r="X4" s="21" t="s">
        <v>46</v>
      </c>
      <c r="AA4" s="25">
        <v>43775</v>
      </c>
      <c r="AB4" s="26">
        <v>143.369327980165</v>
      </c>
      <c r="AC4" s="27">
        <v>0.20025969455143747</v>
      </c>
      <c r="AD4" s="27">
        <v>0.20372393704974029</v>
      </c>
      <c r="AE4" s="27">
        <v>4.6468778036474707E-2</v>
      </c>
      <c r="AF4" s="27">
        <v>0.11620755789415833</v>
      </c>
      <c r="AG4" s="26">
        <v>1214.70222549857</v>
      </c>
      <c r="AH4" s="27">
        <v>0.21315097641711597</v>
      </c>
      <c r="AI4" s="27">
        <v>0.21580668817250606</v>
      </c>
      <c r="AJ4" s="27">
        <v>5.1603793541728463E-2</v>
      </c>
      <c r="AK4" s="27">
        <v>0.1172184905584456</v>
      </c>
    </row>
    <row r="5" spans="1:37" ht="29" x14ac:dyDescent="0.35">
      <c r="A5" s="19" t="s">
        <v>62</v>
      </c>
      <c r="B5" s="19" t="s">
        <v>63</v>
      </c>
      <c r="C5" s="19" t="s">
        <v>64</v>
      </c>
      <c r="D5" s="19" t="s">
        <v>65</v>
      </c>
      <c r="E5" s="19" t="s">
        <v>51</v>
      </c>
      <c r="F5" s="1" t="s">
        <v>66</v>
      </c>
      <c r="G5" s="29" t="s">
        <v>42</v>
      </c>
      <c r="H5" s="29" t="s">
        <v>43</v>
      </c>
      <c r="I5" s="16">
        <v>1293490</v>
      </c>
      <c r="J5" s="16">
        <v>-232.3</v>
      </c>
      <c r="K5" s="16">
        <v>95.7</v>
      </c>
      <c r="L5" s="16">
        <v>-211.9</v>
      </c>
      <c r="M5" s="16">
        <v>-1632.7</v>
      </c>
      <c r="N5" s="16">
        <v>35.5</v>
      </c>
      <c r="O5" s="16">
        <v>1.6</v>
      </c>
      <c r="P5" s="16">
        <v>105.4</v>
      </c>
      <c r="Q5" s="19" t="s">
        <v>32</v>
      </c>
      <c r="R5" s="20" t="s">
        <v>67</v>
      </c>
      <c r="S5" s="20">
        <v>33.265639</v>
      </c>
      <c r="T5" s="20">
        <v>-92.688528000000005</v>
      </c>
      <c r="U5" s="19" t="s">
        <v>9</v>
      </c>
      <c r="V5" s="25">
        <v>43567</v>
      </c>
      <c r="W5" s="21" t="s">
        <v>34</v>
      </c>
      <c r="X5" s="21">
        <v>2016</v>
      </c>
      <c r="Y5" s="19" t="s">
        <v>68</v>
      </c>
      <c r="Z5" s="19" t="s">
        <v>69</v>
      </c>
      <c r="AA5" s="25">
        <v>43775</v>
      </c>
      <c r="AB5" s="26">
        <v>186.13510226122</v>
      </c>
      <c r="AC5" s="27">
        <v>0.55497031641262728</v>
      </c>
      <c r="AD5" s="27">
        <v>0.49565492586269638</v>
      </c>
      <c r="AE5" s="27">
        <v>0.1179979110558689</v>
      </c>
      <c r="AF5" s="27">
        <v>0.11603566101742575</v>
      </c>
      <c r="AG5" s="26">
        <v>5825.9098898873799</v>
      </c>
      <c r="AH5" s="27">
        <v>0.27592482083223135</v>
      </c>
      <c r="AI5" s="27">
        <v>0.36744479121976797</v>
      </c>
      <c r="AJ5" s="27">
        <v>4.6922289541164258E-2</v>
      </c>
      <c r="AK5" s="27">
        <v>0.17517841724897304</v>
      </c>
    </row>
    <row r="6" spans="1:37" ht="43.5" x14ac:dyDescent="0.35">
      <c r="A6" s="19" t="s">
        <v>62</v>
      </c>
      <c r="B6" s="19" t="s">
        <v>70</v>
      </c>
      <c r="C6" s="19" t="s">
        <v>71</v>
      </c>
      <c r="D6" s="19" t="s">
        <v>72</v>
      </c>
      <c r="E6" s="19" t="s">
        <v>3</v>
      </c>
      <c r="F6" s="1" t="s">
        <v>73</v>
      </c>
      <c r="G6" s="29" t="s">
        <v>5</v>
      </c>
      <c r="H6" s="29" t="s">
        <v>74</v>
      </c>
      <c r="I6" s="16">
        <v>8378365</v>
      </c>
      <c r="J6" s="16">
        <v>57.1</v>
      </c>
      <c r="K6" s="16">
        <v>50.9</v>
      </c>
      <c r="L6" s="16">
        <v>172.1</v>
      </c>
      <c r="M6" s="16">
        <v>1199.8</v>
      </c>
      <c r="N6" s="16">
        <v>635.29999999999995</v>
      </c>
      <c r="O6" s="16">
        <v>23.3</v>
      </c>
      <c r="P6" s="16">
        <v>1852.7</v>
      </c>
      <c r="Q6" s="19" t="s">
        <v>32</v>
      </c>
      <c r="R6" s="20" t="s">
        <v>75</v>
      </c>
      <c r="S6" s="20">
        <v>34.384554999999899</v>
      </c>
      <c r="T6" s="20">
        <v>-92.109209000000007</v>
      </c>
      <c r="U6" s="19" t="s">
        <v>9</v>
      </c>
      <c r="V6" s="25">
        <v>43851</v>
      </c>
      <c r="W6" s="21" t="s">
        <v>10</v>
      </c>
      <c r="X6" s="21">
        <v>2023</v>
      </c>
      <c r="Y6" s="19" t="s">
        <v>47</v>
      </c>
      <c r="Z6" s="19" t="s">
        <v>76</v>
      </c>
      <c r="AA6" s="25">
        <v>43851</v>
      </c>
      <c r="AB6" s="26">
        <v>123.191522699297</v>
      </c>
      <c r="AC6" s="27">
        <v>6.0872894333843915E-2</v>
      </c>
      <c r="AD6" s="27">
        <v>0.35872894333843869</v>
      </c>
      <c r="AE6" s="27">
        <v>5.1301684532925051E-2</v>
      </c>
      <c r="AF6" s="27">
        <v>0.11715160796324631</v>
      </c>
      <c r="AG6" s="26">
        <v>961.81016969596396</v>
      </c>
      <c r="AH6" s="27">
        <v>7.0910999426873705E-2</v>
      </c>
      <c r="AI6" s="27">
        <v>0.36540589929330602</v>
      </c>
      <c r="AJ6" s="27">
        <v>5.1902201682335135E-2</v>
      </c>
      <c r="AK6" s="27">
        <v>0.12181616897877624</v>
      </c>
    </row>
    <row r="7" spans="1:37" ht="29" x14ac:dyDescent="0.35">
      <c r="A7" s="19" t="s">
        <v>77</v>
      </c>
      <c r="B7" s="19" t="s">
        <v>78</v>
      </c>
      <c r="C7" s="19" t="s">
        <v>79</v>
      </c>
      <c r="D7" s="19" t="s">
        <v>80</v>
      </c>
      <c r="E7" s="19" t="s">
        <v>51</v>
      </c>
      <c r="F7" s="1" t="s">
        <v>81</v>
      </c>
      <c r="G7" s="29" t="s">
        <v>5</v>
      </c>
      <c r="H7" s="29" t="s">
        <v>26</v>
      </c>
      <c r="I7" s="16">
        <v>264828</v>
      </c>
      <c r="J7" s="16"/>
      <c r="K7" s="16">
        <v>5</v>
      </c>
      <c r="L7" s="16"/>
      <c r="M7" s="16">
        <v>37.4</v>
      </c>
      <c r="N7" s="16">
        <v>50.5</v>
      </c>
      <c r="O7" s="16">
        <v>33.799999999999997</v>
      </c>
      <c r="P7" s="16">
        <v>52.1</v>
      </c>
      <c r="Q7" s="19" t="s">
        <v>82</v>
      </c>
      <c r="R7" s="20" t="s">
        <v>83</v>
      </c>
      <c r="S7" s="20">
        <v>40.455790999999898</v>
      </c>
      <c r="T7" s="20">
        <v>-104.661963999999</v>
      </c>
      <c r="U7" s="19" t="s">
        <v>9</v>
      </c>
      <c r="V7" s="25">
        <v>43567</v>
      </c>
      <c r="W7" s="21" t="s">
        <v>34</v>
      </c>
      <c r="X7" s="21">
        <v>2015</v>
      </c>
      <c r="Y7" s="19" t="s">
        <v>84</v>
      </c>
      <c r="Z7" s="19" t="s">
        <v>85</v>
      </c>
      <c r="AA7" s="25">
        <v>43714</v>
      </c>
      <c r="AB7" s="26">
        <v>137.02573999047601</v>
      </c>
      <c r="AC7" s="27">
        <v>0.17078584058163057</v>
      </c>
      <c r="AD7" s="27">
        <v>0.24120640057454859</v>
      </c>
      <c r="AE7" s="27">
        <v>0.11076108398489648</v>
      </c>
      <c r="AF7" s="27">
        <v>0.20544009715723927</v>
      </c>
      <c r="AG7" s="26">
        <v>8792.6726784513394</v>
      </c>
      <c r="AH7" s="27">
        <v>0.63749846971185431</v>
      </c>
      <c r="AI7" s="27">
        <v>0.53372697540349945</v>
      </c>
      <c r="AJ7" s="27">
        <v>6.7009883672296516E-2</v>
      </c>
      <c r="AK7" s="27">
        <v>0.12759527053797159</v>
      </c>
    </row>
    <row r="8" spans="1:37" ht="29" x14ac:dyDescent="0.35">
      <c r="A8" s="19" t="s">
        <v>86</v>
      </c>
      <c r="B8" s="19" t="s">
        <v>87</v>
      </c>
      <c r="C8" s="19" t="s">
        <v>88</v>
      </c>
      <c r="D8" s="19" t="s">
        <v>89</v>
      </c>
      <c r="E8" s="19" t="s">
        <v>3</v>
      </c>
      <c r="F8" s="1" t="s">
        <v>90</v>
      </c>
      <c r="G8" s="29" t="s">
        <v>59</v>
      </c>
      <c r="H8" s="29" t="s">
        <v>59</v>
      </c>
      <c r="I8" s="16">
        <v>74511</v>
      </c>
      <c r="J8" s="16">
        <v>7</v>
      </c>
      <c r="K8" s="16">
        <v>7</v>
      </c>
      <c r="L8" s="16">
        <v>7</v>
      </c>
      <c r="M8" s="16">
        <v>103</v>
      </c>
      <c r="N8" s="16">
        <v>51</v>
      </c>
      <c r="O8" s="16">
        <v>38</v>
      </c>
      <c r="P8" s="16">
        <v>142</v>
      </c>
      <c r="Q8" s="19" t="s">
        <v>32</v>
      </c>
      <c r="R8" s="20" t="s">
        <v>91</v>
      </c>
      <c r="S8" s="20">
        <v>30.412240000000001</v>
      </c>
      <c r="T8" s="20">
        <v>-81.61551</v>
      </c>
      <c r="U8" s="19" t="s">
        <v>9</v>
      </c>
      <c r="V8" s="25">
        <v>43664</v>
      </c>
      <c r="W8" s="21" t="s">
        <v>10</v>
      </c>
      <c r="X8" s="21">
        <v>2021</v>
      </c>
      <c r="Y8" s="19" t="s">
        <v>84</v>
      </c>
      <c r="Z8" s="19" t="s">
        <v>92</v>
      </c>
      <c r="AA8" s="25">
        <v>43727</v>
      </c>
      <c r="AB8" s="26">
        <v>776.688851928551</v>
      </c>
      <c r="AC8" s="27">
        <v>0.36091289923497943</v>
      </c>
      <c r="AD8" s="27">
        <v>0.21565168509292842</v>
      </c>
      <c r="AE8" s="27">
        <v>5.0415676724298024E-2</v>
      </c>
      <c r="AF8" s="27">
        <v>0.12297473714618054</v>
      </c>
      <c r="AG8" s="26">
        <v>23975.419712970401</v>
      </c>
      <c r="AH8" s="27">
        <v>0.49737391598755043</v>
      </c>
      <c r="AI8" s="27">
        <v>0.39177280488151911</v>
      </c>
      <c r="AJ8" s="27">
        <v>7.5849764628787633E-2</v>
      </c>
      <c r="AK8" s="27">
        <v>0.12286426412539136</v>
      </c>
    </row>
    <row r="9" spans="1:37" ht="29" x14ac:dyDescent="0.35">
      <c r="A9" s="19" t="s">
        <v>93</v>
      </c>
      <c r="B9" s="19" t="s">
        <v>94</v>
      </c>
      <c r="C9" s="19" t="s">
        <v>95</v>
      </c>
      <c r="D9" s="19" t="s">
        <v>96</v>
      </c>
      <c r="E9" s="19" t="s">
        <v>51</v>
      </c>
      <c r="F9" s="1" t="s">
        <v>97</v>
      </c>
      <c r="G9" s="29" t="s">
        <v>59</v>
      </c>
      <c r="H9" s="29" t="s">
        <v>59</v>
      </c>
      <c r="I9" s="16">
        <v>378453</v>
      </c>
      <c r="J9" s="16">
        <v>9.35</v>
      </c>
      <c r="K9" s="16">
        <v>9.35</v>
      </c>
      <c r="L9" s="16">
        <v>9.35</v>
      </c>
      <c r="M9" s="16">
        <v>39.5</v>
      </c>
      <c r="N9" s="16">
        <v>34.9</v>
      </c>
      <c r="O9" s="16">
        <v>25.2</v>
      </c>
      <c r="P9" s="16">
        <v>150</v>
      </c>
      <c r="Q9" s="19" t="s">
        <v>32</v>
      </c>
      <c r="R9" s="20" t="s">
        <v>98</v>
      </c>
      <c r="S9" s="20">
        <v>32.088993000000002</v>
      </c>
      <c r="T9" s="20">
        <v>-81.000989000000004</v>
      </c>
      <c r="U9" s="19" t="s">
        <v>9</v>
      </c>
      <c r="V9" s="25">
        <v>43570</v>
      </c>
      <c r="W9" s="21" t="s">
        <v>99</v>
      </c>
      <c r="X9" s="21" t="s">
        <v>100</v>
      </c>
      <c r="Y9" s="19" t="s">
        <v>47</v>
      </c>
      <c r="Z9" s="19" t="s">
        <v>101</v>
      </c>
      <c r="AA9" s="25">
        <v>43742</v>
      </c>
      <c r="AB9" s="26">
        <v>113.605908441379</v>
      </c>
      <c r="AC9" s="27">
        <v>0.18239638938375249</v>
      </c>
      <c r="AD9" s="27">
        <v>0.19195172804929067</v>
      </c>
      <c r="AE9" s="27">
        <v>4.4339491144814405E-2</v>
      </c>
      <c r="AF9" s="27">
        <v>0.26538164002749326</v>
      </c>
      <c r="AG9" s="26">
        <v>1908.4605841955799</v>
      </c>
      <c r="AH9" s="27">
        <v>0.49887727317488184</v>
      </c>
      <c r="AI9" s="27">
        <v>0.34748389074233199</v>
      </c>
      <c r="AJ9" s="27">
        <v>7.4037250519214698E-2</v>
      </c>
      <c r="AK9" s="27">
        <v>0.1620324351047345</v>
      </c>
    </row>
    <row r="10" spans="1:37" ht="29" x14ac:dyDescent="0.35">
      <c r="A10" s="19" t="s">
        <v>102</v>
      </c>
      <c r="B10" s="19" t="s">
        <v>103</v>
      </c>
      <c r="C10" s="19" t="s">
        <v>104</v>
      </c>
      <c r="D10" s="19" t="s">
        <v>105</v>
      </c>
      <c r="E10" s="19" t="s">
        <v>51</v>
      </c>
      <c r="F10" s="1" t="s">
        <v>106</v>
      </c>
      <c r="G10" s="29" t="s">
        <v>42</v>
      </c>
      <c r="H10" s="29" t="s">
        <v>43</v>
      </c>
      <c r="I10" s="16">
        <v>2845548</v>
      </c>
      <c r="J10" s="16">
        <v>123.2</v>
      </c>
      <c r="K10" s="16">
        <v>121.4</v>
      </c>
      <c r="L10" s="16">
        <v>134.80000000000001</v>
      </c>
      <c r="M10" s="16">
        <v>39</v>
      </c>
      <c r="N10" s="16">
        <v>139.9</v>
      </c>
      <c r="O10" s="16">
        <v>3</v>
      </c>
      <c r="P10" s="16">
        <v>187.5</v>
      </c>
      <c r="Q10" s="19" t="s">
        <v>32</v>
      </c>
      <c r="R10" s="20" t="s">
        <v>107</v>
      </c>
      <c r="S10" s="20">
        <v>42.3305539999999</v>
      </c>
      <c r="T10" s="20">
        <v>-96.378789999999896</v>
      </c>
      <c r="U10" s="19" t="s">
        <v>9</v>
      </c>
      <c r="V10" s="25">
        <v>43567</v>
      </c>
      <c r="W10" s="21" t="s">
        <v>34</v>
      </c>
      <c r="X10" s="21">
        <v>2016</v>
      </c>
      <c r="Y10" s="19" t="s">
        <v>68</v>
      </c>
      <c r="Z10" s="19" t="s">
        <v>108</v>
      </c>
      <c r="AA10" s="25">
        <v>43775</v>
      </c>
      <c r="AB10" s="26">
        <v>51.630322472922401</v>
      </c>
      <c r="AC10" s="27">
        <v>4.2035211764422785E-2</v>
      </c>
      <c r="AD10" s="27">
        <v>0.20472973515399967</v>
      </c>
      <c r="AE10" s="27">
        <v>4.3352725543386018E-2</v>
      </c>
      <c r="AF10" s="27">
        <v>0.16253941315252907</v>
      </c>
      <c r="AG10" s="26">
        <v>467.51050990788201</v>
      </c>
      <c r="AH10" s="27">
        <v>7.6613985514811037E-2</v>
      </c>
      <c r="AI10" s="27">
        <v>0.22072222633754371</v>
      </c>
      <c r="AJ10" s="27">
        <v>4.8186945966357815E-2</v>
      </c>
      <c r="AK10" s="27">
        <v>0.16809186477906216</v>
      </c>
    </row>
    <row r="11" spans="1:37" ht="29" x14ac:dyDescent="0.35">
      <c r="A11" s="19" t="s">
        <v>102</v>
      </c>
      <c r="B11" s="19" t="s">
        <v>109</v>
      </c>
      <c r="C11" s="19" t="s">
        <v>110</v>
      </c>
      <c r="D11" s="19" t="s">
        <v>43</v>
      </c>
      <c r="E11" s="19" t="s">
        <v>3</v>
      </c>
      <c r="F11" s="1" t="s">
        <v>111</v>
      </c>
      <c r="G11" s="29" t="s">
        <v>42</v>
      </c>
      <c r="H11" s="29" t="s">
        <v>43</v>
      </c>
      <c r="I11" s="16">
        <v>2300368</v>
      </c>
      <c r="J11" s="16">
        <v>80.400000000000006</v>
      </c>
      <c r="K11" s="16">
        <v>78.7</v>
      </c>
      <c r="L11" s="16">
        <v>84.7</v>
      </c>
      <c r="M11" s="16">
        <v>140</v>
      </c>
      <c r="N11" s="16">
        <v>114.9</v>
      </c>
      <c r="O11" s="16">
        <v>3.62</v>
      </c>
      <c r="P11" s="16">
        <v>129.30000000000001</v>
      </c>
      <c r="Q11" s="19" t="s">
        <v>32</v>
      </c>
      <c r="R11" s="20" t="s">
        <v>112</v>
      </c>
      <c r="S11" s="20">
        <v>40.692368000000002</v>
      </c>
      <c r="T11" s="20">
        <v>-91.228511999999895</v>
      </c>
      <c r="U11" s="19" t="s">
        <v>9</v>
      </c>
      <c r="V11" s="25">
        <v>43570</v>
      </c>
      <c r="W11" s="21" t="s">
        <v>34</v>
      </c>
      <c r="X11" s="21">
        <v>2017</v>
      </c>
      <c r="Y11" s="19" t="s">
        <v>84</v>
      </c>
      <c r="Z11" s="19" t="s">
        <v>113</v>
      </c>
      <c r="AA11" s="25">
        <v>43753</v>
      </c>
      <c r="AB11" s="26">
        <v>53.810446457309098</v>
      </c>
      <c r="AC11" s="27">
        <v>4.1628122109158158E-2</v>
      </c>
      <c r="AD11" s="27">
        <v>0.20906567992599359</v>
      </c>
      <c r="AE11" s="27">
        <v>4.5328399629972226E-2</v>
      </c>
      <c r="AF11" s="27">
        <v>0.14986123959296957</v>
      </c>
      <c r="AG11" s="26">
        <v>597.55929009585702</v>
      </c>
      <c r="AH11" s="27">
        <v>5.9037479162837948E-2</v>
      </c>
      <c r="AI11" s="27">
        <v>0.22997368157880771</v>
      </c>
      <c r="AJ11" s="27">
        <v>5.1807682007570945E-2</v>
      </c>
      <c r="AK11" s="27">
        <v>0.13629531119253446</v>
      </c>
    </row>
    <row r="12" spans="1:37" x14ac:dyDescent="0.35">
      <c r="A12" s="19" t="s">
        <v>114</v>
      </c>
      <c r="B12" s="19" t="s">
        <v>115</v>
      </c>
      <c r="C12" s="19" t="s">
        <v>116</v>
      </c>
      <c r="D12" s="19" t="s">
        <v>117</v>
      </c>
      <c r="E12" s="19" t="s">
        <v>51</v>
      </c>
      <c r="F12" s="1" t="s">
        <v>118</v>
      </c>
      <c r="G12" s="29" t="s">
        <v>53</v>
      </c>
      <c r="H12" s="29" t="s">
        <v>119</v>
      </c>
      <c r="I12" s="16">
        <v>450000</v>
      </c>
      <c r="J12" s="16">
        <v>21.8</v>
      </c>
      <c r="K12" s="16">
        <v>21.8</v>
      </c>
      <c r="L12" s="16">
        <v>5.4</v>
      </c>
      <c r="M12" s="16">
        <v>39.200000000000003</v>
      </c>
      <c r="N12" s="16">
        <v>15.6</v>
      </c>
      <c r="O12" s="16">
        <v>37.4</v>
      </c>
      <c r="P12" s="16">
        <v>78.3</v>
      </c>
      <c r="Q12" s="19" t="s">
        <v>120</v>
      </c>
      <c r="R12" s="20" t="s">
        <v>121</v>
      </c>
      <c r="S12" s="20">
        <v>41.64087</v>
      </c>
      <c r="T12" s="20">
        <v>-88.048570999999896</v>
      </c>
      <c r="U12" s="19" t="s">
        <v>9</v>
      </c>
      <c r="V12" s="25">
        <v>43847</v>
      </c>
      <c r="W12" s="21" t="s">
        <v>34</v>
      </c>
      <c r="X12" s="21">
        <v>2019</v>
      </c>
      <c r="Y12" s="19" t="s">
        <v>122</v>
      </c>
      <c r="Z12" s="19" t="s">
        <v>123</v>
      </c>
      <c r="AA12" s="25">
        <v>43853</v>
      </c>
      <c r="AB12" s="26">
        <v>595.22977514480203</v>
      </c>
      <c r="AC12" s="27">
        <v>0.10465265982325345</v>
      </c>
      <c r="AD12" s="27">
        <v>0.17261256686862875</v>
      </c>
      <c r="AE12" s="27">
        <v>2.7355751427895945E-2</v>
      </c>
      <c r="AF12" s="27">
        <v>0.18600618853536843</v>
      </c>
      <c r="AG12" s="26">
        <v>28985.463199628601</v>
      </c>
      <c r="AH12" s="27">
        <v>0.28407690728333734</v>
      </c>
      <c r="AI12" s="27">
        <v>0.19002602554638096</v>
      </c>
      <c r="AJ12" s="27">
        <v>5.0043085980557518E-2</v>
      </c>
      <c r="AK12" s="27">
        <v>0.12171060212800475</v>
      </c>
    </row>
    <row r="13" spans="1:37" x14ac:dyDescent="0.35">
      <c r="A13" s="19" t="s">
        <v>114</v>
      </c>
      <c r="B13" s="19" t="s">
        <v>124</v>
      </c>
      <c r="C13" s="19" t="s">
        <v>125</v>
      </c>
      <c r="D13" s="19" t="s">
        <v>126</v>
      </c>
      <c r="E13" s="19" t="s">
        <v>3</v>
      </c>
      <c r="F13" s="1" t="s">
        <v>127</v>
      </c>
      <c r="G13" s="29" t="s">
        <v>42</v>
      </c>
      <c r="H13" s="29" t="s">
        <v>43</v>
      </c>
      <c r="I13" s="16">
        <v>1302165</v>
      </c>
      <c r="J13" s="16">
        <v>133.6</v>
      </c>
      <c r="K13" s="16">
        <v>126.6</v>
      </c>
      <c r="L13" s="16">
        <v>157.30000000000001</v>
      </c>
      <c r="M13" s="16">
        <v>120.8</v>
      </c>
      <c r="N13" s="16">
        <v>81.7</v>
      </c>
      <c r="O13" s="16">
        <v>5</v>
      </c>
      <c r="P13" s="16">
        <v>253.4</v>
      </c>
      <c r="Q13" s="19" t="s">
        <v>32</v>
      </c>
      <c r="R13" s="20" t="s">
        <v>128</v>
      </c>
      <c r="S13" s="20">
        <v>39.791691</v>
      </c>
      <c r="T13" s="20">
        <v>-88.321721999999895</v>
      </c>
      <c r="U13" s="19" t="s">
        <v>9</v>
      </c>
      <c r="V13" s="25">
        <v>43570</v>
      </c>
      <c r="W13" s="21" t="s">
        <v>129</v>
      </c>
      <c r="X13" s="21">
        <v>2023</v>
      </c>
      <c r="Y13" s="19" t="s">
        <v>84</v>
      </c>
      <c r="Z13" s="19" t="s">
        <v>130</v>
      </c>
      <c r="AA13" s="25">
        <v>43753</v>
      </c>
      <c r="AB13" s="26">
        <v>70.211325231314007</v>
      </c>
      <c r="AC13" s="27">
        <v>0.11666808725810966</v>
      </c>
      <c r="AD13" s="27">
        <v>0.33909406238984796</v>
      </c>
      <c r="AE13" s="27">
        <v>6.0167197203726958E-2</v>
      </c>
      <c r="AF13" s="27">
        <v>0.18686019326033826</v>
      </c>
      <c r="AG13" s="26">
        <v>4735.31955078999</v>
      </c>
      <c r="AH13" s="27">
        <v>7.1777054649393171E-2</v>
      </c>
      <c r="AI13" s="27">
        <v>0.31722181146323014</v>
      </c>
      <c r="AJ13" s="27">
        <v>3.8417221422166914E-2</v>
      </c>
      <c r="AK13" s="27">
        <v>0.17407430190753273</v>
      </c>
    </row>
    <row r="14" spans="1:37" x14ac:dyDescent="0.35">
      <c r="A14" s="19" t="s">
        <v>131</v>
      </c>
      <c r="B14" s="19" t="s">
        <v>132</v>
      </c>
      <c r="C14" s="19" t="s">
        <v>133</v>
      </c>
      <c r="D14" s="19" t="s">
        <v>134</v>
      </c>
      <c r="E14" s="19" t="s">
        <v>3</v>
      </c>
      <c r="F14" s="1" t="s">
        <v>135</v>
      </c>
      <c r="G14" s="29" t="s">
        <v>42</v>
      </c>
      <c r="H14" s="29" t="s">
        <v>43</v>
      </c>
      <c r="I14" s="16">
        <v>2350057</v>
      </c>
      <c r="J14" s="16">
        <v>78.67</v>
      </c>
      <c r="K14" s="16">
        <v>75.13</v>
      </c>
      <c r="L14" s="16">
        <v>50.61</v>
      </c>
      <c r="M14" s="16">
        <v>366.99</v>
      </c>
      <c r="N14" s="16">
        <v>100.38</v>
      </c>
      <c r="O14" s="16">
        <v>9.91</v>
      </c>
      <c r="P14" s="16">
        <v>1055</v>
      </c>
      <c r="Q14" s="19" t="s">
        <v>32</v>
      </c>
      <c r="R14" s="20" t="s">
        <v>136</v>
      </c>
      <c r="S14" s="20">
        <v>37.921774999999897</v>
      </c>
      <c r="T14" s="20">
        <v>-87.915665000000004</v>
      </c>
      <c r="U14" s="19" t="s">
        <v>9</v>
      </c>
      <c r="V14" s="25">
        <v>43570</v>
      </c>
      <c r="W14" s="21" t="s">
        <v>137</v>
      </c>
      <c r="X14" s="21">
        <v>2022</v>
      </c>
      <c r="Y14" s="19" t="s">
        <v>68</v>
      </c>
      <c r="Z14" s="19" t="s">
        <v>138</v>
      </c>
      <c r="AA14" s="25">
        <v>43775</v>
      </c>
      <c r="AB14" s="26">
        <v>1196.8486708370499</v>
      </c>
      <c r="AC14" s="27">
        <v>3.4432801517043025E-2</v>
      </c>
      <c r="AD14" s="27">
        <v>0.40525803159446533</v>
      </c>
      <c r="AE14" s="27">
        <v>8.5606701328369214E-2</v>
      </c>
      <c r="AF14" s="27">
        <v>0.22345901993914205</v>
      </c>
      <c r="AG14" s="26">
        <v>6664.3304431644001</v>
      </c>
      <c r="AH14" s="27">
        <v>6.4306179663998847E-2</v>
      </c>
      <c r="AI14" s="27">
        <v>0.34000837131599487</v>
      </c>
      <c r="AJ14" s="27">
        <v>5.0323820003494502E-2</v>
      </c>
      <c r="AK14" s="27">
        <v>0.16192773917829256</v>
      </c>
    </row>
    <row r="15" spans="1:37" x14ac:dyDescent="0.35">
      <c r="A15" s="19" t="s">
        <v>139</v>
      </c>
      <c r="B15" s="19" t="s">
        <v>140</v>
      </c>
      <c r="C15" s="19" t="s">
        <v>141</v>
      </c>
      <c r="D15" s="19" t="s">
        <v>142</v>
      </c>
      <c r="E15" s="19" t="s">
        <v>51</v>
      </c>
      <c r="F15" s="1" t="s">
        <v>143</v>
      </c>
      <c r="G15" s="29" t="s">
        <v>53</v>
      </c>
      <c r="H15" s="29" t="s">
        <v>119</v>
      </c>
      <c r="I15" s="16">
        <v>190119</v>
      </c>
      <c r="J15" s="16">
        <v>6.97</v>
      </c>
      <c r="K15" s="16">
        <v>6.97</v>
      </c>
      <c r="L15" s="16"/>
      <c r="M15" s="16">
        <v>9.1999999999999993</v>
      </c>
      <c r="N15" s="16">
        <v>21.66</v>
      </c>
      <c r="O15" s="16">
        <v>8.98</v>
      </c>
      <c r="P15" s="16">
        <v>36.979999999999997</v>
      </c>
      <c r="Q15" s="19" t="s">
        <v>82</v>
      </c>
      <c r="R15" s="20" t="s">
        <v>144</v>
      </c>
      <c r="S15" s="20">
        <v>37.799458999999899</v>
      </c>
      <c r="T15" s="20">
        <v>-96.871461999999894</v>
      </c>
      <c r="U15" s="19" t="s">
        <v>9</v>
      </c>
      <c r="V15" s="25">
        <v>43567</v>
      </c>
      <c r="W15" s="21" t="s">
        <v>34</v>
      </c>
      <c r="X15" s="21">
        <v>2015</v>
      </c>
      <c r="Y15" s="19" t="s">
        <v>145</v>
      </c>
      <c r="Z15" s="19" t="s">
        <v>146</v>
      </c>
      <c r="AA15" s="25">
        <v>43752</v>
      </c>
      <c r="AB15" s="26">
        <v>2918.0661990757599</v>
      </c>
      <c r="AC15" s="27">
        <v>0.12894673530136216</v>
      </c>
      <c r="AD15" s="27">
        <v>0.4609347721466272</v>
      </c>
      <c r="AE15" s="27">
        <v>8.4972800905251999E-2</v>
      </c>
      <c r="AF15" s="27">
        <v>0.13117862663015306</v>
      </c>
      <c r="AG15" s="26">
        <v>10530.2452135152</v>
      </c>
      <c r="AH15" s="27">
        <v>0.10393584812218012</v>
      </c>
      <c r="AI15" s="27">
        <v>0.43959363966380138</v>
      </c>
      <c r="AJ15" s="27">
        <v>7.0742850935518881E-2</v>
      </c>
      <c r="AK15" s="27">
        <v>0.16072501385721669</v>
      </c>
    </row>
    <row r="16" spans="1:37" x14ac:dyDescent="0.35">
      <c r="A16" s="19" t="s">
        <v>139</v>
      </c>
      <c r="B16" s="19" t="s">
        <v>147</v>
      </c>
      <c r="C16" s="19" t="s">
        <v>148</v>
      </c>
      <c r="D16" s="19" t="s">
        <v>149</v>
      </c>
      <c r="E16" s="19" t="s">
        <v>3</v>
      </c>
      <c r="F16" s="1" t="s">
        <v>150</v>
      </c>
      <c r="G16" s="29" t="s">
        <v>5</v>
      </c>
      <c r="H16" s="29" t="s">
        <v>26</v>
      </c>
      <c r="I16" s="16">
        <v>323966</v>
      </c>
      <c r="J16" s="16">
        <v>14.73</v>
      </c>
      <c r="K16" s="16">
        <v>14.73</v>
      </c>
      <c r="L16" s="16">
        <v>14.73</v>
      </c>
      <c r="M16" s="16">
        <v>106.45</v>
      </c>
      <c r="N16" s="16">
        <v>26.31</v>
      </c>
      <c r="O16" s="16">
        <v>6.29</v>
      </c>
      <c r="P16" s="16">
        <v>121.7</v>
      </c>
      <c r="Q16" s="19" t="s">
        <v>32</v>
      </c>
      <c r="R16" s="20" t="s">
        <v>151</v>
      </c>
      <c r="S16" s="20">
        <v>37.906522000000002</v>
      </c>
      <c r="T16" s="20">
        <v>-97.809562999999898</v>
      </c>
      <c r="U16" s="19" t="s">
        <v>9</v>
      </c>
      <c r="V16" s="25">
        <v>43567</v>
      </c>
      <c r="W16" s="21" t="s">
        <v>34</v>
      </c>
      <c r="X16" s="21">
        <v>2015</v>
      </c>
      <c r="Y16" s="19" t="s">
        <v>152</v>
      </c>
      <c r="Z16" s="19" t="s">
        <v>153</v>
      </c>
      <c r="AA16" s="25">
        <v>43727</v>
      </c>
      <c r="AB16" s="26">
        <v>99.902516365254101</v>
      </c>
      <c r="AC16" s="27">
        <v>7.1420226092391306E-2</v>
      </c>
      <c r="AD16" s="27">
        <v>0.26052848751283703</v>
      </c>
      <c r="AE16" s="27">
        <v>5.4171339300005686E-2</v>
      </c>
      <c r="AF16" s="27">
        <v>0.16319058798771363</v>
      </c>
      <c r="AG16" s="26">
        <v>880.55131723722798</v>
      </c>
      <c r="AH16" s="27">
        <v>7.0647112441258236E-2</v>
      </c>
      <c r="AI16" s="27">
        <v>0.25985323539918181</v>
      </c>
      <c r="AJ16" s="27">
        <v>5.4418745733975038E-2</v>
      </c>
      <c r="AK16" s="27">
        <v>0.16324293797243869</v>
      </c>
    </row>
    <row r="17" spans="1:37" ht="72.5" x14ac:dyDescent="0.35">
      <c r="A17" s="19" t="s">
        <v>154</v>
      </c>
      <c r="B17" s="19" t="s">
        <v>155</v>
      </c>
      <c r="C17" s="19" t="s">
        <v>156</v>
      </c>
      <c r="D17" s="19" t="s">
        <v>157</v>
      </c>
      <c r="E17" s="19" t="s">
        <v>51</v>
      </c>
      <c r="F17" s="1" t="s">
        <v>158</v>
      </c>
      <c r="G17" s="29" t="s">
        <v>5</v>
      </c>
      <c r="H17" s="29" t="s">
        <v>6</v>
      </c>
      <c r="I17" s="16">
        <v>210323</v>
      </c>
      <c r="J17" s="16">
        <v>11.25</v>
      </c>
      <c r="K17" s="16">
        <v>11.25</v>
      </c>
      <c r="L17" s="16">
        <v>11.25</v>
      </c>
      <c r="M17" s="16">
        <v>110.49</v>
      </c>
      <c r="N17" s="16">
        <v>32.340000000000003</v>
      </c>
      <c r="O17" s="16">
        <v>1.19</v>
      </c>
      <c r="P17" s="16">
        <v>190.9</v>
      </c>
      <c r="Q17" s="19" t="s">
        <v>32</v>
      </c>
      <c r="R17" s="20" t="s">
        <v>159</v>
      </c>
      <c r="S17" s="20">
        <v>38.350966</v>
      </c>
      <c r="T17" s="20">
        <v>-82.909200999999896</v>
      </c>
      <c r="U17" s="19" t="s">
        <v>9</v>
      </c>
      <c r="V17" s="25">
        <v>43739</v>
      </c>
      <c r="W17" s="21" t="s">
        <v>34</v>
      </c>
      <c r="X17" s="21">
        <v>2018</v>
      </c>
      <c r="Y17" s="19" t="s">
        <v>160</v>
      </c>
      <c r="Z17" s="19" t="s">
        <v>161</v>
      </c>
      <c r="AA17" s="25">
        <v>43739</v>
      </c>
      <c r="AB17" s="26">
        <v>331.30494399450998</v>
      </c>
      <c r="AC17" s="27">
        <v>2.9690173682904199E-2</v>
      </c>
      <c r="AD17" s="27">
        <v>0.46051761103987399</v>
      </c>
      <c r="AE17" s="27">
        <v>2.4367538205495594E-2</v>
      </c>
      <c r="AF17" s="27">
        <v>0.16814168890264705</v>
      </c>
      <c r="AG17" s="26">
        <v>5331.4146457234701</v>
      </c>
      <c r="AH17" s="27">
        <v>6.3022202606734273E-2</v>
      </c>
      <c r="AI17" s="27">
        <v>0.47013668229565364</v>
      </c>
      <c r="AJ17" s="27">
        <v>4.0657740276724308E-2</v>
      </c>
      <c r="AK17" s="27">
        <v>0.16083986469478706</v>
      </c>
    </row>
    <row r="18" spans="1:37" x14ac:dyDescent="0.35">
      <c r="A18" s="19" t="s">
        <v>154</v>
      </c>
      <c r="B18" s="19" t="s">
        <v>162</v>
      </c>
      <c r="C18" s="19" t="s">
        <v>156</v>
      </c>
      <c r="D18" s="19" t="s">
        <v>163</v>
      </c>
      <c r="E18" s="19" t="s">
        <v>3</v>
      </c>
      <c r="F18" s="1" t="s">
        <v>164</v>
      </c>
      <c r="G18" s="29" t="s">
        <v>5</v>
      </c>
      <c r="H18" s="29" t="s">
        <v>6</v>
      </c>
      <c r="I18" s="16">
        <v>148774</v>
      </c>
      <c r="J18" s="16">
        <v>7.6</v>
      </c>
      <c r="K18" s="16">
        <v>7.6</v>
      </c>
      <c r="L18" s="16">
        <v>7.6</v>
      </c>
      <c r="M18" s="16">
        <v>66.34</v>
      </c>
      <c r="N18" s="16">
        <v>20.59</v>
      </c>
      <c r="O18" s="16">
        <v>0.8</v>
      </c>
      <c r="P18" s="16">
        <v>157.9</v>
      </c>
      <c r="Q18" s="19" t="s">
        <v>32</v>
      </c>
      <c r="R18" s="20" t="s">
        <v>165</v>
      </c>
      <c r="S18" s="20">
        <v>36.9038889999999</v>
      </c>
      <c r="T18" s="20">
        <v>-85.656389000000004</v>
      </c>
      <c r="U18" s="19" t="s">
        <v>9</v>
      </c>
      <c r="V18" s="25">
        <v>43847</v>
      </c>
      <c r="W18" s="21" t="s">
        <v>166</v>
      </c>
      <c r="X18" s="21" t="s">
        <v>46</v>
      </c>
      <c r="Y18" s="19" t="s">
        <v>167</v>
      </c>
      <c r="AA18" s="25">
        <v>43739</v>
      </c>
      <c r="AB18" s="26">
        <v>112.45784148929199</v>
      </c>
      <c r="AC18" s="27">
        <v>0.13750721628238549</v>
      </c>
      <c r="AD18" s="27">
        <v>0.67320183916631771</v>
      </c>
      <c r="AE18" s="27">
        <v>6.2728842153687348E-2</v>
      </c>
      <c r="AF18" s="27">
        <v>0.16128573534609011</v>
      </c>
      <c r="AG18" s="26">
        <v>1126.22663164387</v>
      </c>
      <c r="AH18" s="27">
        <v>0.11311659722649607</v>
      </c>
      <c r="AI18" s="27">
        <v>0.6115899928908044</v>
      </c>
      <c r="AJ18" s="27">
        <v>6.6573620837968486E-2</v>
      </c>
      <c r="AK18" s="27">
        <v>0.17004127172468855</v>
      </c>
    </row>
    <row r="19" spans="1:37" x14ac:dyDescent="0.35">
      <c r="A19" s="19" t="s">
        <v>154</v>
      </c>
      <c r="B19" s="19" t="s">
        <v>168</v>
      </c>
      <c r="C19" s="19" t="s">
        <v>156</v>
      </c>
      <c r="D19" s="19" t="s">
        <v>169</v>
      </c>
      <c r="E19" s="19" t="s">
        <v>3</v>
      </c>
      <c r="F19" s="1" t="s">
        <v>164</v>
      </c>
      <c r="G19" s="29" t="s">
        <v>5</v>
      </c>
      <c r="H19" s="29" t="s">
        <v>6</v>
      </c>
      <c r="I19" s="16">
        <v>175671</v>
      </c>
      <c r="J19" s="16">
        <v>9.2100000000000009</v>
      </c>
      <c r="K19" s="16">
        <v>9.2100000000000009</v>
      </c>
      <c r="L19" s="16">
        <v>9.2100000000000009</v>
      </c>
      <c r="M19" s="16">
        <v>80.19</v>
      </c>
      <c r="N19" s="16">
        <v>21.14</v>
      </c>
      <c r="O19" s="16">
        <v>0.97</v>
      </c>
      <c r="P19" s="16">
        <v>202.26</v>
      </c>
      <c r="Q19" s="19" t="s">
        <v>32</v>
      </c>
      <c r="R19" s="20" t="s">
        <v>170</v>
      </c>
      <c r="S19" s="20">
        <v>37.579602999999899</v>
      </c>
      <c r="T19" s="20">
        <v>-84.459703000000005</v>
      </c>
      <c r="U19" s="19" t="s">
        <v>9</v>
      </c>
      <c r="V19" s="25">
        <v>43847</v>
      </c>
      <c r="W19" s="21" t="s">
        <v>129</v>
      </c>
      <c r="X19" s="21" t="s">
        <v>46</v>
      </c>
      <c r="Y19" s="19" t="s">
        <v>167</v>
      </c>
      <c r="AA19" s="25">
        <v>43739</v>
      </c>
      <c r="AB19" s="26">
        <v>114.223099497723</v>
      </c>
      <c r="AC19" s="27">
        <v>3.6777971940275562E-3</v>
      </c>
      <c r="AD19" s="27">
        <v>0.50562114891708221</v>
      </c>
      <c r="AE19" s="27">
        <v>8.3233737247089268E-2</v>
      </c>
      <c r="AF19" s="27">
        <v>0.22743665527209384</v>
      </c>
      <c r="AG19" s="26">
        <v>1075.0255637021</v>
      </c>
      <c r="AH19" s="27">
        <v>1.4448155123107478E-2</v>
      </c>
      <c r="AI19" s="27">
        <v>0.45910037274851634</v>
      </c>
      <c r="AJ19" s="27">
        <v>6.942831315460718E-2</v>
      </c>
      <c r="AK19" s="27">
        <v>0.18996306390119014</v>
      </c>
    </row>
    <row r="20" spans="1:37" x14ac:dyDescent="0.35">
      <c r="A20" s="19" t="s">
        <v>154</v>
      </c>
      <c r="B20" s="19" t="s">
        <v>171</v>
      </c>
      <c r="C20" s="19" t="s">
        <v>156</v>
      </c>
      <c r="D20" s="19" t="s">
        <v>172</v>
      </c>
      <c r="E20" s="19" t="s">
        <v>3</v>
      </c>
      <c r="F20" s="1" t="s">
        <v>164</v>
      </c>
      <c r="G20" s="29" t="s">
        <v>5</v>
      </c>
      <c r="H20" s="29" t="s">
        <v>6</v>
      </c>
      <c r="I20" s="16">
        <v>199212</v>
      </c>
      <c r="J20" s="16">
        <v>10.3</v>
      </c>
      <c r="K20" s="16">
        <v>10.3</v>
      </c>
      <c r="L20" s="16">
        <v>10.3</v>
      </c>
      <c r="M20" s="16">
        <v>144.52000000000001</v>
      </c>
      <c r="N20" s="16">
        <v>22.52</v>
      </c>
      <c r="O20" s="16">
        <v>1.0900000000000001</v>
      </c>
      <c r="P20" s="16">
        <v>211.59</v>
      </c>
      <c r="Q20" s="19" t="s">
        <v>32</v>
      </c>
      <c r="R20" s="20" t="s">
        <v>173</v>
      </c>
      <c r="S20" s="20">
        <v>38.2495049999999</v>
      </c>
      <c r="T20" s="20">
        <v>-83.436431999999897</v>
      </c>
      <c r="U20" s="19" t="s">
        <v>9</v>
      </c>
      <c r="V20" s="25">
        <v>43847</v>
      </c>
      <c r="W20" s="21" t="s">
        <v>129</v>
      </c>
      <c r="X20" s="21" t="s">
        <v>46</v>
      </c>
      <c r="Y20" s="19" t="s">
        <v>167</v>
      </c>
      <c r="AA20" s="25">
        <v>43739</v>
      </c>
      <c r="AB20" s="26">
        <v>86.411602335786895</v>
      </c>
      <c r="AC20" s="27">
        <v>9.5176013574222486E-3</v>
      </c>
      <c r="AD20" s="27">
        <v>0.54569919641186915</v>
      </c>
      <c r="AE20" s="27">
        <v>4.6923339870124585E-2</v>
      </c>
      <c r="AF20" s="27">
        <v>9.5545306470738611E-2</v>
      </c>
      <c r="AG20" s="26">
        <v>1477.8773338317601</v>
      </c>
      <c r="AH20" s="27">
        <v>3.3704306250458137E-2</v>
      </c>
      <c r="AI20" s="27">
        <v>0.38234165591896285</v>
      </c>
      <c r="AJ20" s="27">
        <v>3.9695939511027539E-2</v>
      </c>
      <c r="AK20" s="27">
        <v>0.11789899058675617</v>
      </c>
    </row>
    <row r="21" spans="1:37" x14ac:dyDescent="0.35">
      <c r="A21" s="19" t="s">
        <v>154</v>
      </c>
      <c r="B21" s="19" t="s">
        <v>174</v>
      </c>
      <c r="C21" s="19" t="s">
        <v>175</v>
      </c>
      <c r="D21" s="19" t="s">
        <v>176</v>
      </c>
      <c r="E21" s="19" t="s">
        <v>51</v>
      </c>
      <c r="F21" s="1" t="s">
        <v>177</v>
      </c>
      <c r="G21" s="29" t="s">
        <v>53</v>
      </c>
      <c r="H21" s="29" t="s">
        <v>119</v>
      </c>
      <c r="I21" s="16">
        <v>145913</v>
      </c>
      <c r="J21" s="16">
        <v>-274.8</v>
      </c>
      <c r="K21" s="16">
        <v>-72.099999999999994</v>
      </c>
      <c r="L21" s="16">
        <v>1</v>
      </c>
      <c r="M21" s="16">
        <v>40.9</v>
      </c>
      <c r="N21" s="16">
        <v>195.3</v>
      </c>
      <c r="O21" s="16">
        <v>52.6</v>
      </c>
      <c r="P21" s="16">
        <v>123.1</v>
      </c>
      <c r="Q21" s="19" t="s">
        <v>32</v>
      </c>
      <c r="R21" s="20" t="s">
        <v>178</v>
      </c>
      <c r="S21" s="20">
        <v>38.374597000000001</v>
      </c>
      <c r="T21" s="20">
        <v>-82.598569999999896</v>
      </c>
      <c r="U21" s="19" t="s">
        <v>9</v>
      </c>
      <c r="V21" s="25">
        <v>43567</v>
      </c>
      <c r="W21" s="21" t="s">
        <v>179</v>
      </c>
      <c r="X21" s="21">
        <v>2016</v>
      </c>
      <c r="Y21" s="19" t="s">
        <v>180</v>
      </c>
      <c r="Z21" s="19" t="s">
        <v>181</v>
      </c>
      <c r="AA21" s="25">
        <v>43775</v>
      </c>
      <c r="AB21" s="26">
        <v>641.87639814828196</v>
      </c>
      <c r="AC21" s="27">
        <v>1.5436883449672204E-2</v>
      </c>
      <c r="AD21" s="27">
        <v>0.28275629780898304</v>
      </c>
      <c r="AE21" s="27">
        <v>3.3346576222552125E-2</v>
      </c>
      <c r="AF21" s="27">
        <v>0.21413602923611857</v>
      </c>
      <c r="AG21" s="26">
        <v>10194.841797085901</v>
      </c>
      <c r="AH21" s="27">
        <v>4.1144599529589605E-2</v>
      </c>
      <c r="AI21" s="27">
        <v>0.32775639610933588</v>
      </c>
      <c r="AJ21" s="27">
        <v>3.7439559598152039E-2</v>
      </c>
      <c r="AK21" s="27">
        <v>0.20331790016227111</v>
      </c>
    </row>
    <row r="22" spans="1:37" ht="43.5" x14ac:dyDescent="0.35">
      <c r="A22" s="19" t="s">
        <v>154</v>
      </c>
      <c r="B22" s="19" t="s">
        <v>182</v>
      </c>
      <c r="C22" s="19" t="s">
        <v>183</v>
      </c>
      <c r="D22" s="19" t="s">
        <v>184</v>
      </c>
      <c r="E22" s="19" t="s">
        <v>51</v>
      </c>
      <c r="F22" s="1" t="s">
        <v>185</v>
      </c>
      <c r="G22" s="29" t="s">
        <v>186</v>
      </c>
      <c r="H22" s="29" t="s">
        <v>184</v>
      </c>
      <c r="I22" s="16">
        <v>92059</v>
      </c>
      <c r="J22" s="16">
        <v>22.4</v>
      </c>
      <c r="K22" s="16">
        <v>13.1</v>
      </c>
      <c r="L22" s="16"/>
      <c r="M22" s="16">
        <v>63.6</v>
      </c>
      <c r="N22" s="16">
        <v>415</v>
      </c>
      <c r="O22" s="16">
        <v>1.92</v>
      </c>
      <c r="P22" s="16">
        <v>88.9</v>
      </c>
      <c r="Q22" s="19" t="s">
        <v>32</v>
      </c>
      <c r="R22" s="20" t="s">
        <v>187</v>
      </c>
      <c r="S22" s="20">
        <v>37.048656000000001</v>
      </c>
      <c r="T22" s="20">
        <v>-88.3301909999999</v>
      </c>
      <c r="U22" s="19" t="s">
        <v>9</v>
      </c>
      <c r="V22" s="25">
        <v>43482</v>
      </c>
      <c r="AA22" s="25">
        <v>43853</v>
      </c>
      <c r="AB22" s="26">
        <v>257.56262243228099</v>
      </c>
      <c r="AC22" s="27">
        <v>5.5431550738281404E-2</v>
      </c>
      <c r="AD22" s="27">
        <v>0.51822049407091042</v>
      </c>
      <c r="AE22" s="27">
        <v>5.1564233244913013E-3</v>
      </c>
      <c r="AF22" s="27">
        <v>0.30102188538078345</v>
      </c>
      <c r="AG22" s="26">
        <v>2346.9096978192902</v>
      </c>
      <c r="AH22" s="27">
        <v>4.3758669779122288E-2</v>
      </c>
      <c r="AI22" s="27">
        <v>0.37523879409103766</v>
      </c>
      <c r="AJ22" s="27">
        <v>4.0093700929197798E-2</v>
      </c>
      <c r="AK22" s="27">
        <v>0.24211163866439567</v>
      </c>
    </row>
    <row r="23" spans="1:37" ht="43.5" x14ac:dyDescent="0.35">
      <c r="A23" s="19" t="s">
        <v>194</v>
      </c>
      <c r="B23" s="19" t="s">
        <v>202</v>
      </c>
      <c r="C23" s="19" t="s">
        <v>203</v>
      </c>
      <c r="D23" s="19" t="s">
        <v>204</v>
      </c>
      <c r="E23" s="19" t="s">
        <v>3</v>
      </c>
      <c r="F23" s="1" t="s">
        <v>205</v>
      </c>
      <c r="G23" s="29" t="s">
        <v>186</v>
      </c>
      <c r="H23" s="29" t="s">
        <v>206</v>
      </c>
      <c r="I23" s="16">
        <v>2094765</v>
      </c>
      <c r="J23" s="16">
        <v>135.1</v>
      </c>
      <c r="K23" s="16">
        <v>134.41</v>
      </c>
      <c r="L23" s="16"/>
      <c r="M23" s="16">
        <v>140.26</v>
      </c>
      <c r="N23" s="16">
        <v>129.24</v>
      </c>
      <c r="O23" s="16">
        <v>10.53</v>
      </c>
      <c r="P23" s="16">
        <v>354.24</v>
      </c>
      <c r="Q23" s="19" t="s">
        <v>32</v>
      </c>
      <c r="R23" s="20" t="s">
        <v>207</v>
      </c>
      <c r="S23" s="20">
        <v>30.107396000000001</v>
      </c>
      <c r="T23" s="20">
        <v>-93.306782999999896</v>
      </c>
      <c r="U23" s="19" t="s">
        <v>9</v>
      </c>
      <c r="V23" s="25">
        <v>43725</v>
      </c>
      <c r="W23" s="21" t="s">
        <v>129</v>
      </c>
      <c r="X23" s="21">
        <v>2019</v>
      </c>
      <c r="Y23" s="19" t="s">
        <v>84</v>
      </c>
      <c r="Z23" s="19" t="s">
        <v>208</v>
      </c>
      <c r="AA23" s="25">
        <v>43756</v>
      </c>
      <c r="AB23" s="26">
        <v>201.47124823942599</v>
      </c>
      <c r="AC23" s="27">
        <v>4.5364726954092653E-2</v>
      </c>
      <c r="AD23" s="27">
        <v>0.17389703336007345</v>
      </c>
      <c r="AE23" s="27">
        <v>1.0411755329366876E-2</v>
      </c>
      <c r="AF23" s="27">
        <v>0.12787595964037643</v>
      </c>
      <c r="AG23" s="26">
        <v>2269.5847319748</v>
      </c>
      <c r="AH23" s="27">
        <v>8.1324506309839492E-2</v>
      </c>
      <c r="AI23" s="27">
        <v>0.20555935428570865</v>
      </c>
      <c r="AJ23" s="27">
        <v>3.2955044915772579E-2</v>
      </c>
      <c r="AK23" s="27">
        <v>0.13406345048993368</v>
      </c>
    </row>
    <row r="24" spans="1:37" ht="29" x14ac:dyDescent="0.35">
      <c r="A24" s="19" t="s">
        <v>194</v>
      </c>
      <c r="B24" s="19" t="s">
        <v>202</v>
      </c>
      <c r="C24" s="19" t="s">
        <v>209</v>
      </c>
      <c r="D24" s="19" t="s">
        <v>210</v>
      </c>
      <c r="E24" s="19" t="s">
        <v>3</v>
      </c>
      <c r="F24" s="1" t="s">
        <v>211</v>
      </c>
      <c r="G24" s="29" t="s">
        <v>5</v>
      </c>
      <c r="H24" s="29" t="s">
        <v>6</v>
      </c>
      <c r="I24" s="16">
        <v>254288</v>
      </c>
      <c r="J24" s="16">
        <v>0.16</v>
      </c>
      <c r="K24" s="16">
        <v>0.16</v>
      </c>
      <c r="L24" s="16"/>
      <c r="M24" s="16">
        <v>262.18</v>
      </c>
      <c r="N24" s="16">
        <v>65.72</v>
      </c>
      <c r="O24" s="16">
        <v>2.16</v>
      </c>
      <c r="P24" s="16">
        <v>20.58</v>
      </c>
      <c r="Q24" s="19" t="s">
        <v>32</v>
      </c>
      <c r="R24" s="20" t="s">
        <v>212</v>
      </c>
      <c r="S24" s="20">
        <v>30.365454</v>
      </c>
      <c r="T24" s="20">
        <v>-93.318049000000002</v>
      </c>
      <c r="U24" s="19" t="s">
        <v>9</v>
      </c>
      <c r="V24" s="25">
        <v>43567</v>
      </c>
      <c r="W24" s="21" t="s">
        <v>34</v>
      </c>
      <c r="X24" s="21">
        <v>2017</v>
      </c>
      <c r="Y24" s="19" t="s">
        <v>213</v>
      </c>
      <c r="Z24" s="19" t="s">
        <v>214</v>
      </c>
      <c r="AA24" s="25">
        <v>43725</v>
      </c>
      <c r="AB24" s="26">
        <v>87.425562967119504</v>
      </c>
      <c r="AC24" s="27">
        <v>9.2003784742431566E-2</v>
      </c>
      <c r="AD24" s="27">
        <v>0.2224306255165486</v>
      </c>
      <c r="AE24" s="27">
        <v>2.9277521447543659E-2</v>
      </c>
      <c r="AF24" s="27">
        <v>0.18062884946512345</v>
      </c>
      <c r="AG24" s="26">
        <v>1388.91656526826</v>
      </c>
      <c r="AH24" s="27">
        <v>6.7987944171307768E-2</v>
      </c>
      <c r="AI24" s="27">
        <v>0.18323586644302506</v>
      </c>
      <c r="AJ24" s="27">
        <v>4.9177315282303152E-2</v>
      </c>
      <c r="AK24" s="27">
        <v>0.16016638863294916</v>
      </c>
    </row>
    <row r="25" spans="1:37" ht="29" x14ac:dyDescent="0.35">
      <c r="A25" s="19" t="s">
        <v>194</v>
      </c>
      <c r="B25" s="19" t="s">
        <v>215</v>
      </c>
      <c r="C25" s="19" t="s">
        <v>216</v>
      </c>
      <c r="D25" s="19" t="s">
        <v>217</v>
      </c>
      <c r="E25" s="19" t="s">
        <v>51</v>
      </c>
      <c r="F25" s="1" t="s">
        <v>218</v>
      </c>
      <c r="G25" s="29" t="s">
        <v>59</v>
      </c>
      <c r="H25" s="29" t="s">
        <v>59</v>
      </c>
      <c r="I25" s="16">
        <v>8478228</v>
      </c>
      <c r="J25" s="16">
        <v>365.78</v>
      </c>
      <c r="K25" s="16">
        <v>365.78</v>
      </c>
      <c r="L25" s="16"/>
      <c r="M25" s="16">
        <v>2698.35</v>
      </c>
      <c r="N25" s="16">
        <v>169.35</v>
      </c>
      <c r="O25" s="16">
        <v>13.5</v>
      </c>
      <c r="P25" s="16">
        <v>2811.14</v>
      </c>
      <c r="Q25" s="19" t="s">
        <v>32</v>
      </c>
      <c r="R25" s="20" t="s">
        <v>219</v>
      </c>
      <c r="S25" s="20">
        <v>30.035156000000001</v>
      </c>
      <c r="T25" s="20">
        <v>-93.339263000000003</v>
      </c>
      <c r="U25" s="19" t="s">
        <v>9</v>
      </c>
      <c r="V25" s="25">
        <v>43567</v>
      </c>
      <c r="W25" s="21" t="s">
        <v>99</v>
      </c>
      <c r="X25" s="21" t="s">
        <v>220</v>
      </c>
      <c r="Y25" s="19" t="s">
        <v>221</v>
      </c>
      <c r="Z25" s="19" t="s">
        <v>222</v>
      </c>
      <c r="AA25" s="25">
        <v>43851</v>
      </c>
      <c r="AB25" s="26">
        <v>24.424524507659399</v>
      </c>
      <c r="AC25" s="27">
        <v>4.7732696897374444E-2</v>
      </c>
      <c r="AD25" s="27">
        <v>0.22752585521081931</v>
      </c>
      <c r="AE25" s="27">
        <v>0.10819411296738236</v>
      </c>
      <c r="AF25" s="27">
        <v>0.16149562450278451</v>
      </c>
      <c r="AG25" s="26">
        <v>470.14933031193999</v>
      </c>
      <c r="AH25" s="27">
        <v>7.4517192824333722E-2</v>
      </c>
      <c r="AI25" s="27">
        <v>0.24320288404519538</v>
      </c>
      <c r="AJ25" s="27">
        <v>6.4438167904566107E-2</v>
      </c>
      <c r="AK25" s="27">
        <v>0.13405366102073973</v>
      </c>
    </row>
    <row r="26" spans="1:37" ht="58" x14ac:dyDescent="0.35">
      <c r="A26" s="19" t="s">
        <v>194</v>
      </c>
      <c r="B26" s="19" t="s">
        <v>223</v>
      </c>
      <c r="C26" s="19" t="s">
        <v>104</v>
      </c>
      <c r="D26" s="19" t="s">
        <v>224</v>
      </c>
      <c r="E26" s="19" t="s">
        <v>51</v>
      </c>
      <c r="F26" s="1" t="s">
        <v>225</v>
      </c>
      <c r="G26" s="29" t="s">
        <v>42</v>
      </c>
      <c r="H26" s="29" t="s">
        <v>43</v>
      </c>
      <c r="I26" s="16">
        <v>4848688</v>
      </c>
      <c r="J26" s="16">
        <v>10.98</v>
      </c>
      <c r="K26" s="16">
        <v>8.85</v>
      </c>
      <c r="L26" s="16"/>
      <c r="M26" s="16">
        <v>-81.22</v>
      </c>
      <c r="N26" s="16">
        <v>41.27</v>
      </c>
      <c r="O26" s="16">
        <v>8.41</v>
      </c>
      <c r="P26" s="16">
        <v>898.48</v>
      </c>
      <c r="Q26" s="19" t="s">
        <v>32</v>
      </c>
      <c r="R26" s="20" t="s">
        <v>226</v>
      </c>
      <c r="S26" s="20">
        <v>30.100632000000001</v>
      </c>
      <c r="T26" s="20">
        <v>-90.957397</v>
      </c>
      <c r="U26" s="19" t="s">
        <v>9</v>
      </c>
      <c r="V26" s="25">
        <v>43567</v>
      </c>
      <c r="W26" s="21" t="s">
        <v>34</v>
      </c>
      <c r="X26" s="21">
        <v>2016</v>
      </c>
      <c r="Y26" s="19" t="s">
        <v>47</v>
      </c>
      <c r="Z26" s="19" t="s">
        <v>227</v>
      </c>
      <c r="AA26" s="25">
        <v>43727</v>
      </c>
      <c r="AB26" s="26">
        <v>379.67895827202199</v>
      </c>
      <c r="AC26" s="27">
        <v>0.52742336028072501</v>
      </c>
      <c r="AD26" s="27">
        <v>0.24313894205788872</v>
      </c>
      <c r="AE26" s="27">
        <v>5.9608254997362123E-2</v>
      </c>
      <c r="AF26" s="27">
        <v>0.12816855887485062</v>
      </c>
      <c r="AG26" s="26">
        <v>8863.5323672985996</v>
      </c>
      <c r="AH26" s="27">
        <v>0.72925096046555293</v>
      </c>
      <c r="AI26" s="27">
        <v>0.47159701025709372</v>
      </c>
      <c r="AJ26" s="27">
        <v>7.2952066980810124E-2</v>
      </c>
      <c r="AK26" s="27">
        <v>0.14076944242574979</v>
      </c>
    </row>
    <row r="27" spans="1:37" ht="29" x14ac:dyDescent="0.35">
      <c r="A27" s="19" t="s">
        <v>194</v>
      </c>
      <c r="B27" s="19" t="s">
        <v>228</v>
      </c>
      <c r="C27" s="19" t="s">
        <v>229</v>
      </c>
      <c r="D27" s="19" t="s">
        <v>230</v>
      </c>
      <c r="E27" s="19" t="s">
        <v>3</v>
      </c>
      <c r="F27" s="1" t="s">
        <v>231</v>
      </c>
      <c r="G27" s="29" t="s">
        <v>5</v>
      </c>
      <c r="H27" s="29" t="s">
        <v>6</v>
      </c>
      <c r="I27" s="16">
        <v>206939</v>
      </c>
      <c r="J27" s="16">
        <v>10.87</v>
      </c>
      <c r="K27" s="16">
        <v>10.87</v>
      </c>
      <c r="L27" s="16"/>
      <c r="M27" s="16">
        <v>167.3</v>
      </c>
      <c r="N27" s="16">
        <v>26.55</v>
      </c>
      <c r="O27" s="16">
        <v>23.57</v>
      </c>
      <c r="P27" s="16">
        <v>247.01</v>
      </c>
      <c r="Q27" s="19" t="s">
        <v>82</v>
      </c>
      <c r="R27" s="20" t="s">
        <v>232</v>
      </c>
      <c r="S27" s="20">
        <v>30.510151</v>
      </c>
      <c r="T27" s="20">
        <v>-93.231322000000006</v>
      </c>
      <c r="U27" s="19" t="s">
        <v>9</v>
      </c>
      <c r="V27" s="25">
        <v>43567</v>
      </c>
      <c r="W27" s="21" t="s">
        <v>34</v>
      </c>
      <c r="X27" s="21">
        <v>2015</v>
      </c>
      <c r="Y27" s="19" t="s">
        <v>213</v>
      </c>
      <c r="Z27" s="19" t="s">
        <v>214</v>
      </c>
      <c r="AA27" s="25">
        <v>43725</v>
      </c>
      <c r="AB27" s="26">
        <v>112.726882593513</v>
      </c>
      <c r="AC27" s="27">
        <v>1.3220732221952202E-2</v>
      </c>
      <c r="AD27" s="27">
        <v>0.27041507168958989</v>
      </c>
      <c r="AE27" s="27">
        <v>6.0337471244886351E-2</v>
      </c>
      <c r="AF27" s="27">
        <v>0.11659125590558669</v>
      </c>
      <c r="AG27" s="26">
        <v>1048.64522869299</v>
      </c>
      <c r="AH27" s="27">
        <v>1.5404190341555296E-2</v>
      </c>
      <c r="AI27" s="27">
        <v>0.25006032644736514</v>
      </c>
      <c r="AJ27" s="27">
        <v>6.1552225432209111E-2</v>
      </c>
      <c r="AK27" s="27">
        <v>0.1142498634289079</v>
      </c>
    </row>
    <row r="28" spans="1:37" ht="43.5" x14ac:dyDescent="0.35">
      <c r="A28" s="19" t="s">
        <v>194</v>
      </c>
      <c r="B28" s="19" t="s">
        <v>233</v>
      </c>
      <c r="C28" s="19" t="s">
        <v>234</v>
      </c>
      <c r="D28" s="19" t="s">
        <v>235</v>
      </c>
      <c r="E28" s="19" t="s">
        <v>51</v>
      </c>
      <c r="F28" s="1" t="s">
        <v>236</v>
      </c>
      <c r="G28" s="29" t="s">
        <v>5</v>
      </c>
      <c r="H28" s="29" t="s">
        <v>6</v>
      </c>
      <c r="I28" s="16">
        <v>145247</v>
      </c>
      <c r="J28" s="16">
        <v>20.51</v>
      </c>
      <c r="K28" s="16">
        <v>20.51</v>
      </c>
      <c r="L28" s="16"/>
      <c r="M28" s="16">
        <v>60.37</v>
      </c>
      <c r="N28" s="16">
        <v>5.3</v>
      </c>
      <c r="O28" s="16">
        <v>0.77</v>
      </c>
      <c r="P28" s="16">
        <v>97.84</v>
      </c>
      <c r="Q28" s="19" t="s">
        <v>32</v>
      </c>
      <c r="R28" s="20" t="s">
        <v>237</v>
      </c>
      <c r="S28" s="20">
        <v>31.437263000000002</v>
      </c>
      <c r="T28" s="20">
        <v>-92.232628000000005</v>
      </c>
      <c r="U28" s="19" t="s">
        <v>9</v>
      </c>
      <c r="V28" s="25">
        <v>43567</v>
      </c>
      <c r="W28" s="21" t="s">
        <v>34</v>
      </c>
      <c r="X28" s="21">
        <v>2015</v>
      </c>
      <c r="Y28" s="19" t="s">
        <v>213</v>
      </c>
      <c r="Z28" s="19" t="s">
        <v>214</v>
      </c>
      <c r="AA28" s="25">
        <v>43725</v>
      </c>
      <c r="AB28" s="26">
        <v>191.93000505820001</v>
      </c>
      <c r="AC28" s="27">
        <v>0</v>
      </c>
      <c r="AD28" s="27">
        <v>0.22257891920813322</v>
      </c>
      <c r="AE28" s="27">
        <v>4.2803638309256375E-2</v>
      </c>
      <c r="AF28" s="27">
        <v>0.16853932584269674</v>
      </c>
      <c r="AG28" s="26">
        <v>1531.6447020381599</v>
      </c>
      <c r="AH28" s="27">
        <v>2.3956315935742798E-2</v>
      </c>
      <c r="AI28" s="27">
        <v>0.26753482509266491</v>
      </c>
      <c r="AJ28" s="27">
        <v>4.8131496456675436E-2</v>
      </c>
      <c r="AK28" s="27">
        <v>0.15601750233915371</v>
      </c>
    </row>
    <row r="29" spans="1:37" ht="29" x14ac:dyDescent="0.35">
      <c r="A29" s="19" t="s">
        <v>194</v>
      </c>
      <c r="B29" s="19" t="s">
        <v>245</v>
      </c>
      <c r="C29" s="19" t="s">
        <v>246</v>
      </c>
      <c r="D29" s="19" t="s">
        <v>247</v>
      </c>
      <c r="E29" s="19" t="s">
        <v>51</v>
      </c>
      <c r="F29" s="1" t="s">
        <v>248</v>
      </c>
      <c r="G29" s="29" t="s">
        <v>53</v>
      </c>
      <c r="H29" s="29" t="s">
        <v>119</v>
      </c>
      <c r="I29" s="16">
        <v>191552</v>
      </c>
      <c r="J29" s="16">
        <v>7</v>
      </c>
      <c r="K29" s="16">
        <v>6.85</v>
      </c>
      <c r="L29" s="16">
        <v>7</v>
      </c>
      <c r="M29" s="16">
        <v>35.299999999999997</v>
      </c>
      <c r="N29" s="16">
        <v>12.44</v>
      </c>
      <c r="O29" s="16">
        <v>8.42</v>
      </c>
      <c r="P29" s="16">
        <v>39.49</v>
      </c>
      <c r="Q29" s="19" t="s">
        <v>32</v>
      </c>
      <c r="R29" s="20" t="s">
        <v>249</v>
      </c>
      <c r="S29" s="20">
        <v>29.683128</v>
      </c>
      <c r="T29" s="20">
        <v>-89.975791999999899</v>
      </c>
      <c r="U29" s="19" t="s">
        <v>9</v>
      </c>
      <c r="V29" s="25">
        <v>43567</v>
      </c>
      <c r="W29" s="21" t="s">
        <v>34</v>
      </c>
      <c r="X29" s="21" t="s">
        <v>250</v>
      </c>
      <c r="AA29" s="25">
        <v>43775</v>
      </c>
      <c r="AB29" s="26">
        <v>8.4352459458484592</v>
      </c>
      <c r="AC29" s="27">
        <v>0.7405176116428519</v>
      </c>
      <c r="AD29" s="27">
        <v>0.83467947352172889</v>
      </c>
      <c r="AE29" s="27">
        <v>3.1651929813141287E-3</v>
      </c>
      <c r="AF29" s="27">
        <v>0.12926314228358465</v>
      </c>
      <c r="AG29" s="26">
        <v>548.36843628842405</v>
      </c>
      <c r="AH29" s="27">
        <v>0.49743689885223125</v>
      </c>
      <c r="AI29" s="27">
        <v>0.35836387616400528</v>
      </c>
      <c r="AJ29" s="27">
        <v>1.1827716548906238E-2</v>
      </c>
      <c r="AK29" s="27">
        <v>0.16861440182766235</v>
      </c>
    </row>
    <row r="30" spans="1:37" ht="29" x14ac:dyDescent="0.35">
      <c r="A30" s="19" t="s">
        <v>194</v>
      </c>
      <c r="B30" s="19" t="s">
        <v>215</v>
      </c>
      <c r="C30" s="19" t="s">
        <v>251</v>
      </c>
      <c r="D30" s="19" t="s">
        <v>252</v>
      </c>
      <c r="E30" s="19" t="s">
        <v>3</v>
      </c>
      <c r="F30" s="1" t="s">
        <v>253</v>
      </c>
      <c r="G30" s="29" t="s">
        <v>5</v>
      </c>
      <c r="H30" s="29" t="s">
        <v>6</v>
      </c>
      <c r="I30" s="16">
        <v>445305</v>
      </c>
      <c r="J30" s="16">
        <v>59.85</v>
      </c>
      <c r="K30" s="16">
        <v>59.85</v>
      </c>
      <c r="L30" s="16">
        <v>59.85</v>
      </c>
      <c r="M30" s="16">
        <v>223.53</v>
      </c>
      <c r="N30" s="16">
        <v>26.5</v>
      </c>
      <c r="O30" s="16">
        <v>13.21</v>
      </c>
      <c r="P30" s="16">
        <v>235.49</v>
      </c>
      <c r="Q30" s="19" t="s">
        <v>32</v>
      </c>
      <c r="R30" s="20" t="s">
        <v>254</v>
      </c>
      <c r="S30" s="20">
        <v>29.761917</v>
      </c>
      <c r="T30" s="20">
        <v>-93.642595999999898</v>
      </c>
      <c r="U30" s="19" t="s">
        <v>9</v>
      </c>
      <c r="V30" s="25">
        <v>43677</v>
      </c>
      <c r="W30" s="21" t="s">
        <v>129</v>
      </c>
      <c r="X30" s="21">
        <v>2022</v>
      </c>
      <c r="Y30" s="19" t="s">
        <v>213</v>
      </c>
      <c r="Z30" s="19" t="s">
        <v>214</v>
      </c>
      <c r="AA30" s="25">
        <v>43746</v>
      </c>
      <c r="AB30" s="26">
        <v>1.1112110240684301</v>
      </c>
      <c r="AC30" s="27">
        <v>0.26344086021505553</v>
      </c>
      <c r="AD30" s="27">
        <v>0.15591397849462463</v>
      </c>
      <c r="AE30" s="27">
        <v>3.225806451612883E-2</v>
      </c>
      <c r="AF30" s="27">
        <v>0.41397849462365882</v>
      </c>
      <c r="AG30" s="26">
        <v>7.12397049880372</v>
      </c>
      <c r="AH30" s="27">
        <v>0.2634408602150527</v>
      </c>
      <c r="AI30" s="27">
        <v>0.15591397849462274</v>
      </c>
      <c r="AJ30" s="27">
        <v>3.2258064516129129E-2</v>
      </c>
      <c r="AK30" s="27">
        <v>0.41397849462365605</v>
      </c>
    </row>
    <row r="31" spans="1:37" ht="29" x14ac:dyDescent="0.35">
      <c r="A31" s="19" t="s">
        <v>194</v>
      </c>
      <c r="B31" s="19" t="s">
        <v>202</v>
      </c>
      <c r="C31" s="19" t="s">
        <v>255</v>
      </c>
      <c r="D31" s="19" t="s">
        <v>256</v>
      </c>
      <c r="E31" s="19" t="s">
        <v>3</v>
      </c>
      <c r="F31" s="1" t="s">
        <v>257</v>
      </c>
      <c r="G31" s="29" t="s">
        <v>59</v>
      </c>
      <c r="H31" s="29" t="s">
        <v>59</v>
      </c>
      <c r="I31" s="16">
        <v>9513442</v>
      </c>
      <c r="J31" s="16">
        <v>356.18</v>
      </c>
      <c r="K31" s="16">
        <v>356.18</v>
      </c>
      <c r="L31" s="16"/>
      <c r="M31" s="16">
        <v>1703.93</v>
      </c>
      <c r="N31" s="16">
        <v>555.57000000000005</v>
      </c>
      <c r="O31" s="16">
        <v>73.61</v>
      </c>
      <c r="P31" s="16">
        <v>6039.11</v>
      </c>
      <c r="Q31" s="19" t="s">
        <v>32</v>
      </c>
      <c r="R31" s="20" t="s">
        <v>258</v>
      </c>
      <c r="S31" s="20">
        <v>30.103252000000001</v>
      </c>
      <c r="T31" s="20">
        <v>-93.336995000000002</v>
      </c>
      <c r="U31" s="19" t="s">
        <v>9</v>
      </c>
      <c r="V31" s="25">
        <v>43859</v>
      </c>
      <c r="W31" s="21" t="s">
        <v>129</v>
      </c>
      <c r="X31" s="21">
        <v>2023</v>
      </c>
      <c r="Y31" s="19" t="s">
        <v>84</v>
      </c>
      <c r="Z31" s="19" t="s">
        <v>259</v>
      </c>
      <c r="AA31" s="25">
        <v>43746</v>
      </c>
      <c r="AB31" s="26">
        <v>113.60613109905501</v>
      </c>
      <c r="AC31" s="27">
        <v>8.7361646169768881E-2</v>
      </c>
      <c r="AD31" s="27">
        <v>0.24234704054969722</v>
      </c>
      <c r="AE31" s="27">
        <v>3.960811144615644E-2</v>
      </c>
      <c r="AF31" s="27">
        <v>0.1197538698448104</v>
      </c>
      <c r="AG31" s="26">
        <v>1253.54034283543</v>
      </c>
      <c r="AH31" s="27">
        <v>7.8553622177242974E-2</v>
      </c>
      <c r="AI31" s="27">
        <v>0.2312829643799571</v>
      </c>
      <c r="AJ31" s="27">
        <v>3.8625652070734928E-2</v>
      </c>
      <c r="AK31" s="27">
        <v>0.12803721922321257</v>
      </c>
    </row>
    <row r="32" spans="1:37" x14ac:dyDescent="0.35">
      <c r="A32" s="19" t="s">
        <v>194</v>
      </c>
      <c r="B32" s="19" t="s">
        <v>260</v>
      </c>
      <c r="C32" s="19" t="s">
        <v>261</v>
      </c>
      <c r="D32" s="19" t="s">
        <v>262</v>
      </c>
      <c r="E32" s="19" t="s">
        <v>3</v>
      </c>
      <c r="F32" s="1" t="s">
        <v>263</v>
      </c>
      <c r="G32" s="29" t="s">
        <v>5</v>
      </c>
      <c r="H32" s="29" t="s">
        <v>6</v>
      </c>
      <c r="I32" s="16">
        <v>551750</v>
      </c>
      <c r="J32" s="16">
        <v>46</v>
      </c>
      <c r="K32" s="16">
        <v>46</v>
      </c>
      <c r="L32" s="16"/>
      <c r="M32" s="16">
        <v>215</v>
      </c>
      <c r="N32" s="16">
        <v>37</v>
      </c>
      <c r="O32" s="16">
        <v>11</v>
      </c>
      <c r="P32" s="16">
        <v>204</v>
      </c>
      <c r="Q32" s="19" t="s">
        <v>32</v>
      </c>
      <c r="R32" s="20" t="s">
        <v>264</v>
      </c>
      <c r="S32" s="20">
        <v>30.382448</v>
      </c>
      <c r="T32" s="20">
        <v>-93.068234000000004</v>
      </c>
      <c r="U32" s="19" t="s">
        <v>9</v>
      </c>
      <c r="V32" s="25">
        <v>43567</v>
      </c>
      <c r="W32" s="21" t="s">
        <v>129</v>
      </c>
      <c r="X32" s="21">
        <v>2023</v>
      </c>
      <c r="Y32" s="19" t="s">
        <v>84</v>
      </c>
      <c r="Z32" s="19" t="s">
        <v>265</v>
      </c>
      <c r="AA32" s="25">
        <v>43746</v>
      </c>
      <c r="AB32" s="26">
        <v>120.21879494752601</v>
      </c>
      <c r="AC32" s="27">
        <v>0.10178032947717219</v>
      </c>
      <c r="AD32" s="27">
        <v>0.36590168298422404</v>
      </c>
      <c r="AE32" s="27">
        <v>7.2536280317114885E-2</v>
      </c>
      <c r="AF32" s="27">
        <v>8.3698105709592865E-2</v>
      </c>
      <c r="AG32" s="26">
        <v>1087.0674202686801</v>
      </c>
      <c r="AH32" s="27">
        <v>9.4994058009609916E-2</v>
      </c>
      <c r="AI32" s="27">
        <v>0.35750943771086652</v>
      </c>
      <c r="AJ32" s="27">
        <v>7.1208425345003823E-2</v>
      </c>
      <c r="AK32" s="27">
        <v>9.5875170780774802E-2</v>
      </c>
    </row>
    <row r="33" spans="1:37" ht="29" x14ac:dyDescent="0.35">
      <c r="A33" s="19" t="s">
        <v>194</v>
      </c>
      <c r="B33" s="19" t="s">
        <v>70</v>
      </c>
      <c r="C33" s="19" t="s">
        <v>272</v>
      </c>
      <c r="D33" s="19" t="s">
        <v>273</v>
      </c>
      <c r="E33" s="19" t="s">
        <v>51</v>
      </c>
      <c r="F33" s="1" t="s">
        <v>274</v>
      </c>
      <c r="G33" s="29" t="s">
        <v>42</v>
      </c>
      <c r="H33" s="29" t="s">
        <v>275</v>
      </c>
      <c r="I33" s="16">
        <v>1981801</v>
      </c>
      <c r="J33" s="16">
        <v>39.75</v>
      </c>
      <c r="K33" s="16">
        <v>38.520000000000003</v>
      </c>
      <c r="L33" s="16"/>
      <c r="M33" s="16">
        <v>135.18</v>
      </c>
      <c r="N33" s="16">
        <v>147.06</v>
      </c>
      <c r="O33" s="16">
        <v>4.66</v>
      </c>
      <c r="P33" s="16">
        <v>408.61</v>
      </c>
      <c r="Q33" s="19" t="s">
        <v>32</v>
      </c>
      <c r="R33" s="20" t="s">
        <v>276</v>
      </c>
      <c r="S33" s="20">
        <v>29.959537000000001</v>
      </c>
      <c r="T33" s="20">
        <v>-90.269073000000006</v>
      </c>
      <c r="U33" s="19" t="s">
        <v>9</v>
      </c>
      <c r="V33" s="25">
        <v>43746</v>
      </c>
      <c r="W33" s="21" t="s">
        <v>34</v>
      </c>
      <c r="X33" s="21">
        <v>2016</v>
      </c>
      <c r="Y33" s="19" t="s">
        <v>47</v>
      </c>
      <c r="Z33" s="19" t="s">
        <v>277</v>
      </c>
      <c r="AA33" s="25">
        <v>43746</v>
      </c>
      <c r="AB33" s="26">
        <v>2667.62727122965</v>
      </c>
      <c r="AC33" s="27">
        <v>0.75279224136774892</v>
      </c>
      <c r="AD33" s="27">
        <v>0.3700867217571141</v>
      </c>
      <c r="AE33" s="27">
        <v>0.11835880927505367</v>
      </c>
      <c r="AF33" s="27">
        <v>5.591658707269407E-2</v>
      </c>
      <c r="AG33" s="26">
        <v>30591.871611543502</v>
      </c>
      <c r="AH33" s="27">
        <v>0.54628254628466688</v>
      </c>
      <c r="AI33" s="27">
        <v>0.39869221056463561</v>
      </c>
      <c r="AJ33" s="27">
        <v>8.0136762477340598E-2</v>
      </c>
      <c r="AK33" s="27">
        <v>0.1242588267675626</v>
      </c>
    </row>
    <row r="34" spans="1:37" x14ac:dyDescent="0.35">
      <c r="A34" s="19" t="s">
        <v>194</v>
      </c>
      <c r="B34" s="19" t="s">
        <v>278</v>
      </c>
      <c r="C34" s="19" t="s">
        <v>279</v>
      </c>
      <c r="D34" s="19" t="s">
        <v>280</v>
      </c>
      <c r="E34" s="19" t="s">
        <v>3</v>
      </c>
      <c r="F34" s="1" t="s">
        <v>281</v>
      </c>
      <c r="G34" s="29" t="s">
        <v>5</v>
      </c>
      <c r="H34" s="29" t="s">
        <v>282</v>
      </c>
      <c r="I34" s="16">
        <v>203749</v>
      </c>
      <c r="J34" s="16">
        <v>8.99</v>
      </c>
      <c r="K34" s="16">
        <v>8.99</v>
      </c>
      <c r="L34" s="16">
        <v>8.99</v>
      </c>
      <c r="M34" s="16">
        <v>37.06</v>
      </c>
      <c r="N34" s="16">
        <v>14.91</v>
      </c>
      <c r="O34" s="16">
        <v>1.03</v>
      </c>
      <c r="P34" s="16">
        <v>61.01</v>
      </c>
      <c r="Q34" s="19" t="s">
        <v>82</v>
      </c>
      <c r="R34" s="20" t="s">
        <v>283</v>
      </c>
      <c r="S34" s="20">
        <v>30.234815000000001</v>
      </c>
      <c r="T34" s="20">
        <v>-91.240171000000004</v>
      </c>
      <c r="U34" s="19" t="s">
        <v>9</v>
      </c>
      <c r="V34" s="25">
        <v>43567</v>
      </c>
      <c r="W34" s="21" t="s">
        <v>34</v>
      </c>
      <c r="X34" s="21">
        <v>2015</v>
      </c>
      <c r="Y34" s="19" t="s">
        <v>284</v>
      </c>
      <c r="Z34" s="19" t="s">
        <v>285</v>
      </c>
      <c r="AA34" s="25">
        <v>43755</v>
      </c>
      <c r="AB34" s="26">
        <v>118.961102317081</v>
      </c>
      <c r="AC34" s="27">
        <v>0.15762996087199607</v>
      </c>
      <c r="AD34" s="27">
        <v>0.31246506428172349</v>
      </c>
      <c r="AE34" s="27">
        <v>3.9686975964226053E-2</v>
      </c>
      <c r="AF34" s="27">
        <v>0.16769144773616612</v>
      </c>
      <c r="AG34" s="26">
        <v>5471.0191996787298</v>
      </c>
      <c r="AH34" s="27">
        <v>0.59588382548325725</v>
      </c>
      <c r="AI34" s="27">
        <v>0.47017387536375904</v>
      </c>
      <c r="AJ34" s="27">
        <v>5.6431005864905862E-2</v>
      </c>
      <c r="AK34" s="27">
        <v>0.15486022263596752</v>
      </c>
    </row>
    <row r="35" spans="1:37" ht="43.5" x14ac:dyDescent="0.35">
      <c r="A35" s="19" t="s">
        <v>194</v>
      </c>
      <c r="B35" s="19" t="s">
        <v>266</v>
      </c>
      <c r="C35" s="19" t="s">
        <v>279</v>
      </c>
      <c r="D35" s="19" t="s">
        <v>286</v>
      </c>
      <c r="E35" s="19" t="s">
        <v>51</v>
      </c>
      <c r="F35" s="1" t="s">
        <v>287</v>
      </c>
      <c r="G35" s="29" t="s">
        <v>5</v>
      </c>
      <c r="H35" s="29" t="s">
        <v>282</v>
      </c>
      <c r="I35" s="16">
        <v>265099</v>
      </c>
      <c r="J35" s="16">
        <v>12.49</v>
      </c>
      <c r="K35" s="16">
        <v>1.27</v>
      </c>
      <c r="L35" s="16"/>
      <c r="M35" s="16">
        <v>-97.62</v>
      </c>
      <c r="N35" s="16">
        <v>37.65</v>
      </c>
      <c r="O35" s="16">
        <v>8.08</v>
      </c>
      <c r="P35" s="16">
        <v>63.7</v>
      </c>
      <c r="Q35" s="19" t="s">
        <v>82</v>
      </c>
      <c r="R35" s="20" t="s">
        <v>288</v>
      </c>
      <c r="S35" s="20">
        <v>30.460588999999899</v>
      </c>
      <c r="T35" s="20">
        <v>-92.532308999999898</v>
      </c>
      <c r="U35" s="19" t="s">
        <v>9</v>
      </c>
      <c r="V35" s="25">
        <v>43746</v>
      </c>
      <c r="W35" s="21" t="s">
        <v>34</v>
      </c>
      <c r="X35" s="21">
        <v>2018</v>
      </c>
      <c r="Y35" s="19" t="s">
        <v>84</v>
      </c>
      <c r="Z35" s="19" t="s">
        <v>289</v>
      </c>
      <c r="AA35" s="25">
        <v>43746</v>
      </c>
      <c r="AB35" s="26">
        <v>79.120298294368794</v>
      </c>
      <c r="AC35" s="27">
        <v>7.1839080459770083E-2</v>
      </c>
      <c r="AD35" s="27">
        <v>0.33620689655172409</v>
      </c>
      <c r="AE35" s="27">
        <v>0.10727969348659008</v>
      </c>
      <c r="AF35" s="27">
        <v>6.2260536398467445E-2</v>
      </c>
      <c r="AG35" s="26">
        <v>998.69634468113895</v>
      </c>
      <c r="AH35" s="27">
        <v>0.13462455812459045</v>
      </c>
      <c r="AI35" s="27">
        <v>0.38367862584305862</v>
      </c>
      <c r="AJ35" s="27">
        <v>8.5026331796389604E-2</v>
      </c>
      <c r="AK35" s="27">
        <v>0.11021464222603032</v>
      </c>
    </row>
    <row r="36" spans="1:37" ht="43.5" x14ac:dyDescent="0.35">
      <c r="A36" s="19" t="s">
        <v>194</v>
      </c>
      <c r="B36" s="19" t="s">
        <v>290</v>
      </c>
      <c r="C36" s="19" t="s">
        <v>291</v>
      </c>
      <c r="D36" s="19" t="s">
        <v>292</v>
      </c>
      <c r="E36" s="19" t="s">
        <v>3</v>
      </c>
      <c r="F36" s="1" t="s">
        <v>293</v>
      </c>
      <c r="G36" s="29" t="s">
        <v>186</v>
      </c>
      <c r="H36" s="29" t="s">
        <v>294</v>
      </c>
      <c r="I36" s="16">
        <v>13628086</v>
      </c>
      <c r="J36" s="16">
        <v>389.39</v>
      </c>
      <c r="K36" s="16">
        <v>341.76</v>
      </c>
      <c r="L36" s="16"/>
      <c r="M36" s="16">
        <v>1242.53</v>
      </c>
      <c r="N36" s="16">
        <v>1668.89</v>
      </c>
      <c r="O36" s="16">
        <v>82.88</v>
      </c>
      <c r="P36" s="16">
        <v>2768.93</v>
      </c>
      <c r="Q36" s="19" t="s">
        <v>32</v>
      </c>
      <c r="R36" s="20" t="s">
        <v>295</v>
      </c>
      <c r="S36" s="20">
        <v>29.9718529999999</v>
      </c>
      <c r="T36" s="20">
        <v>-90.861857999999899</v>
      </c>
      <c r="U36" s="19" t="s">
        <v>9</v>
      </c>
      <c r="V36" s="25">
        <v>43616</v>
      </c>
      <c r="W36" s="21" t="s">
        <v>129</v>
      </c>
      <c r="X36" s="21" t="s">
        <v>296</v>
      </c>
      <c r="Y36" s="19" t="s">
        <v>84</v>
      </c>
      <c r="Z36" s="19" t="s">
        <v>297</v>
      </c>
      <c r="AA36" s="25">
        <v>43756</v>
      </c>
      <c r="AB36" s="26">
        <v>46.519244481131103</v>
      </c>
      <c r="AC36" s="27">
        <v>0.84374999999999856</v>
      </c>
      <c r="AD36" s="27">
        <v>0.46022727272727271</v>
      </c>
      <c r="AE36" s="27">
        <v>9.5170454545454447E-2</v>
      </c>
      <c r="AF36" s="27">
        <v>0.23579545454545375</v>
      </c>
      <c r="AG36" s="26">
        <v>537.81935115596104</v>
      </c>
      <c r="AH36" s="27">
        <v>0.88704152493219057</v>
      </c>
      <c r="AI36" s="27">
        <v>0.47107537824426776</v>
      </c>
      <c r="AJ36" s="27">
        <v>9.4408566457764437E-2</v>
      </c>
      <c r="AK36" s="27">
        <v>0.18108689650862356</v>
      </c>
    </row>
    <row r="37" spans="1:37" ht="43.5" x14ac:dyDescent="0.35">
      <c r="A37" s="19" t="s">
        <v>194</v>
      </c>
      <c r="B37" s="19" t="s">
        <v>245</v>
      </c>
      <c r="C37" s="19" t="s">
        <v>298</v>
      </c>
      <c r="D37" s="19" t="s">
        <v>299</v>
      </c>
      <c r="E37" s="19" t="s">
        <v>3</v>
      </c>
      <c r="F37" s="1" t="s">
        <v>300</v>
      </c>
      <c r="G37" s="29" t="s">
        <v>186</v>
      </c>
      <c r="H37" s="29" t="s">
        <v>206</v>
      </c>
      <c r="I37" s="16">
        <v>2533377</v>
      </c>
      <c r="J37" s="16">
        <v>77.44</v>
      </c>
      <c r="K37" s="16">
        <v>77.44</v>
      </c>
      <c r="L37" s="16"/>
      <c r="M37" s="16">
        <v>258.87</v>
      </c>
      <c r="N37" s="16">
        <v>206.87</v>
      </c>
      <c r="O37" s="16">
        <v>8.15</v>
      </c>
      <c r="P37" s="16">
        <v>174.61</v>
      </c>
      <c r="Q37" s="19" t="s">
        <v>32</v>
      </c>
      <c r="R37" s="20" t="s">
        <v>301</v>
      </c>
      <c r="S37" s="20">
        <v>29.622885</v>
      </c>
      <c r="T37" s="20">
        <v>-89.922128000000001</v>
      </c>
      <c r="U37" s="19" t="s">
        <v>9</v>
      </c>
      <c r="V37" s="25">
        <v>43567</v>
      </c>
      <c r="W37" s="21" t="s">
        <v>129</v>
      </c>
      <c r="X37" s="21">
        <v>2020</v>
      </c>
      <c r="Y37" s="19" t="s">
        <v>47</v>
      </c>
      <c r="Z37" s="19" t="s">
        <v>302</v>
      </c>
      <c r="AA37" s="25">
        <v>43756</v>
      </c>
      <c r="AB37" s="26">
        <v>8.2459581259290395</v>
      </c>
      <c r="AC37" s="27">
        <v>0.74478978528473561</v>
      </c>
      <c r="AD37" s="27">
        <v>0.82917733345764366</v>
      </c>
      <c r="AE37" s="27">
        <v>3.760640615909533E-3</v>
      </c>
      <c r="AF37" s="27">
        <v>0.12901285035663118</v>
      </c>
      <c r="AG37" s="26">
        <v>64.618143316879795</v>
      </c>
      <c r="AH37" s="27">
        <v>0.77472458325921301</v>
      </c>
      <c r="AI37" s="27">
        <v>0.79062425367855815</v>
      </c>
      <c r="AJ37" s="27">
        <v>7.9328972094255025E-3</v>
      </c>
      <c r="AK37" s="27">
        <v>0.12725907373235765</v>
      </c>
    </row>
    <row r="38" spans="1:37" ht="43.5" x14ac:dyDescent="0.35">
      <c r="A38" s="19" t="s">
        <v>194</v>
      </c>
      <c r="B38" s="19" t="s">
        <v>202</v>
      </c>
      <c r="C38" s="19" t="s">
        <v>303</v>
      </c>
      <c r="D38" s="19" t="s">
        <v>304</v>
      </c>
      <c r="E38" s="19" t="s">
        <v>40</v>
      </c>
      <c r="F38" s="1" t="s">
        <v>305</v>
      </c>
      <c r="G38" s="29" t="s">
        <v>186</v>
      </c>
      <c r="H38" s="29" t="s">
        <v>306</v>
      </c>
      <c r="I38" s="16">
        <v>979384</v>
      </c>
      <c r="J38" s="16">
        <v>64.11</v>
      </c>
      <c r="K38" s="16">
        <v>63.62</v>
      </c>
      <c r="L38" s="16"/>
      <c r="M38" s="16">
        <v>330.05</v>
      </c>
      <c r="N38" s="16">
        <v>201.95</v>
      </c>
      <c r="O38" s="16">
        <v>27.75</v>
      </c>
      <c r="P38" s="16">
        <v>526.21</v>
      </c>
      <c r="Q38" s="19" t="s">
        <v>32</v>
      </c>
      <c r="R38" s="20" t="s">
        <v>307</v>
      </c>
      <c r="S38" s="20">
        <v>30.191196000000001</v>
      </c>
      <c r="T38" s="20">
        <v>-93.325946000000002</v>
      </c>
      <c r="U38" s="19" t="s">
        <v>9</v>
      </c>
      <c r="V38" s="25">
        <v>43567</v>
      </c>
      <c r="W38" s="21" t="s">
        <v>34</v>
      </c>
      <c r="X38" s="21">
        <v>2018</v>
      </c>
      <c r="Y38" s="19" t="s">
        <v>308</v>
      </c>
      <c r="AA38" s="25">
        <v>43756</v>
      </c>
      <c r="AB38" s="26">
        <v>81.6828576800837</v>
      </c>
      <c r="AC38" s="27">
        <v>0.12523719165085309</v>
      </c>
      <c r="AD38" s="27">
        <v>0.30407969639468724</v>
      </c>
      <c r="AE38" s="27">
        <v>6.5939278937381454E-2</v>
      </c>
      <c r="AF38" s="27">
        <v>0.11242884250474387</v>
      </c>
      <c r="AG38" s="26">
        <v>11140.2576908556</v>
      </c>
      <c r="AH38" s="27">
        <v>7.7436690971953007E-2</v>
      </c>
      <c r="AI38" s="27">
        <v>0.30015787692821627</v>
      </c>
      <c r="AJ38" s="27">
        <v>6.5889700184028663E-2</v>
      </c>
      <c r="AK38" s="27">
        <v>0.16319356011371955</v>
      </c>
    </row>
    <row r="39" spans="1:37" x14ac:dyDescent="0.35">
      <c r="A39" s="19" t="s">
        <v>194</v>
      </c>
      <c r="B39" s="19" t="s">
        <v>266</v>
      </c>
      <c r="C39" s="19" t="s">
        <v>309</v>
      </c>
      <c r="D39" s="19" t="s">
        <v>310</v>
      </c>
      <c r="E39" s="19" t="s">
        <v>3</v>
      </c>
      <c r="F39" s="1" t="s">
        <v>311</v>
      </c>
      <c r="G39" s="29" t="s">
        <v>5</v>
      </c>
      <c r="H39" s="29" t="s">
        <v>6</v>
      </c>
      <c r="I39" s="16">
        <v>262877</v>
      </c>
      <c r="J39" s="16">
        <v>58.61</v>
      </c>
      <c r="K39" s="16">
        <v>58.47</v>
      </c>
      <c r="L39" s="16"/>
      <c r="M39" s="16">
        <v>138.77000000000001</v>
      </c>
      <c r="N39" s="16">
        <v>23.2</v>
      </c>
      <c r="O39" s="16">
        <v>13.22</v>
      </c>
      <c r="P39" s="16">
        <v>241.41</v>
      </c>
      <c r="Q39" s="19" t="s">
        <v>32</v>
      </c>
      <c r="R39" s="20" t="s">
        <v>312</v>
      </c>
      <c r="S39" s="20">
        <v>30.454908</v>
      </c>
      <c r="T39" s="20">
        <v>-92.534327000000005</v>
      </c>
      <c r="U39" s="19" t="s">
        <v>9</v>
      </c>
      <c r="V39" s="25">
        <v>43567</v>
      </c>
      <c r="W39" s="21" t="s">
        <v>34</v>
      </c>
      <c r="X39" s="21">
        <v>2018</v>
      </c>
      <c r="Y39" s="19" t="s">
        <v>213</v>
      </c>
      <c r="Z39" s="19" t="s">
        <v>214</v>
      </c>
      <c r="AA39" s="25">
        <v>43727</v>
      </c>
      <c r="AB39" s="26">
        <v>79.111163868735801</v>
      </c>
      <c r="AC39" s="27">
        <v>7.1839080459770124E-2</v>
      </c>
      <c r="AD39" s="27">
        <v>0.33620689655172342</v>
      </c>
      <c r="AE39" s="27">
        <v>0.10727969348659</v>
      </c>
      <c r="AF39" s="27">
        <v>6.226053639846748E-2</v>
      </c>
      <c r="AG39" s="26">
        <v>941.812337518047</v>
      </c>
      <c r="AH39" s="27">
        <v>0.1111306739185729</v>
      </c>
      <c r="AI39" s="27">
        <v>0.3663990600231371</v>
      </c>
      <c r="AJ39" s="27">
        <v>8.9939681470064051E-2</v>
      </c>
      <c r="AK39" s="27">
        <v>0.10669688074640502</v>
      </c>
    </row>
    <row r="40" spans="1:37" ht="43.5" x14ac:dyDescent="0.35">
      <c r="A40" s="19" t="s">
        <v>194</v>
      </c>
      <c r="B40" s="19" t="s">
        <v>202</v>
      </c>
      <c r="C40" s="19" t="s">
        <v>313</v>
      </c>
      <c r="D40" s="19" t="s">
        <v>314</v>
      </c>
      <c r="E40" s="19" t="s">
        <v>51</v>
      </c>
      <c r="F40" s="1" t="s">
        <v>315</v>
      </c>
      <c r="G40" s="29" t="s">
        <v>186</v>
      </c>
      <c r="H40" s="29" t="s">
        <v>316</v>
      </c>
      <c r="I40" s="16">
        <v>1155059</v>
      </c>
      <c r="J40" s="16">
        <v>68.989999999999995</v>
      </c>
      <c r="K40" s="16">
        <v>56.48</v>
      </c>
      <c r="L40" s="16"/>
      <c r="M40" s="16">
        <v>-42.85</v>
      </c>
      <c r="N40" s="16">
        <v>269.02999999999997</v>
      </c>
      <c r="O40" s="16">
        <v>9.3699999999999992</v>
      </c>
      <c r="P40" s="16">
        <v>731.49</v>
      </c>
      <c r="Q40" s="19" t="s">
        <v>32</v>
      </c>
      <c r="R40" s="20" t="s">
        <v>317</v>
      </c>
      <c r="S40" s="20">
        <v>30.2302649999999</v>
      </c>
      <c r="T40" s="20">
        <v>-93.286337000000003</v>
      </c>
      <c r="U40" s="19" t="s">
        <v>9</v>
      </c>
      <c r="V40" s="25">
        <v>43713</v>
      </c>
      <c r="W40" s="21" t="s">
        <v>34</v>
      </c>
      <c r="X40" s="21">
        <v>2019</v>
      </c>
      <c r="Y40" s="19" t="s">
        <v>318</v>
      </c>
      <c r="Z40" s="19" t="s">
        <v>319</v>
      </c>
      <c r="AA40" s="25">
        <v>43769</v>
      </c>
      <c r="AB40" s="26">
        <v>137.98488723005599</v>
      </c>
      <c r="AC40" s="27">
        <v>0.16285974427384892</v>
      </c>
      <c r="AD40" s="27">
        <v>0.33609881358523308</v>
      </c>
      <c r="AE40" s="27">
        <v>5.4271361899189498E-2</v>
      </c>
      <c r="AF40" s="27">
        <v>0.11338542339022174</v>
      </c>
      <c r="AG40" s="26">
        <v>13440.0015500031</v>
      </c>
      <c r="AH40" s="27">
        <v>0.20229722043472331</v>
      </c>
      <c r="AI40" s="27">
        <v>0.32694327699597148</v>
      </c>
      <c r="AJ40" s="27">
        <v>5.5808498035078868E-2</v>
      </c>
      <c r="AK40" s="27">
        <v>0.14778444371221905</v>
      </c>
    </row>
    <row r="41" spans="1:37" ht="29" x14ac:dyDescent="0.35">
      <c r="A41" s="19" t="s">
        <v>194</v>
      </c>
      <c r="B41" s="19" t="s">
        <v>202</v>
      </c>
      <c r="C41" s="19" t="s">
        <v>320</v>
      </c>
      <c r="D41" s="19" t="s">
        <v>321</v>
      </c>
      <c r="E41" s="19" t="s">
        <v>51</v>
      </c>
      <c r="F41" s="1" t="s">
        <v>322</v>
      </c>
      <c r="G41" s="29" t="s">
        <v>59</v>
      </c>
      <c r="H41" s="29" t="s">
        <v>59</v>
      </c>
      <c r="I41" s="16">
        <v>4513540</v>
      </c>
      <c r="J41" s="16">
        <v>202.47</v>
      </c>
      <c r="K41" s="16">
        <v>202.47</v>
      </c>
      <c r="L41" s="16"/>
      <c r="M41" s="16">
        <v>750.41</v>
      </c>
      <c r="N41" s="16">
        <v>58.18</v>
      </c>
      <c r="O41" s="16">
        <v>39.89</v>
      </c>
      <c r="P41" s="16">
        <v>1878.83</v>
      </c>
      <c r="Q41" s="19" t="s">
        <v>32</v>
      </c>
      <c r="R41" s="20" t="s">
        <v>323</v>
      </c>
      <c r="S41" s="20">
        <v>30.109676</v>
      </c>
      <c r="T41" s="20">
        <v>-93.2834229999999</v>
      </c>
      <c r="U41" s="19" t="s">
        <v>9</v>
      </c>
      <c r="V41" s="25">
        <v>43567</v>
      </c>
      <c r="W41" s="21" t="s">
        <v>10</v>
      </c>
      <c r="X41" s="21">
        <v>2025</v>
      </c>
      <c r="Y41" s="19" t="s">
        <v>324</v>
      </c>
      <c r="Z41" s="19" t="s">
        <v>325</v>
      </c>
      <c r="AA41" s="25">
        <v>43787</v>
      </c>
      <c r="AB41" s="26">
        <v>217.11843653251199</v>
      </c>
      <c r="AC41" s="27">
        <v>4.1452991452991472E-2</v>
      </c>
      <c r="AD41" s="27">
        <v>0.16752136752136731</v>
      </c>
      <c r="AE41" s="27">
        <v>7.6923076923076849E-3</v>
      </c>
      <c r="AF41" s="27">
        <v>0.12863247863247856</v>
      </c>
      <c r="AG41" s="26">
        <v>5373.5386816418504</v>
      </c>
      <c r="AH41" s="27">
        <v>0.15569059670458116</v>
      </c>
      <c r="AI41" s="27">
        <v>0.23991632335948374</v>
      </c>
      <c r="AJ41" s="27">
        <v>5.1796593636414048E-2</v>
      </c>
      <c r="AK41" s="27">
        <v>0.10817447299191688</v>
      </c>
    </row>
    <row r="42" spans="1:37" ht="43.5" x14ac:dyDescent="0.35">
      <c r="A42" s="19" t="s">
        <v>194</v>
      </c>
      <c r="B42" s="19" t="s">
        <v>202</v>
      </c>
      <c r="C42" s="19" t="s">
        <v>326</v>
      </c>
      <c r="D42" s="19" t="s">
        <v>327</v>
      </c>
      <c r="E42" s="19" t="s">
        <v>3</v>
      </c>
      <c r="F42" s="1" t="s">
        <v>328</v>
      </c>
      <c r="G42" s="29" t="s">
        <v>186</v>
      </c>
      <c r="H42" s="29" t="s">
        <v>206</v>
      </c>
      <c r="I42" s="16">
        <v>6014977</v>
      </c>
      <c r="J42" s="16">
        <v>70.349999999999994</v>
      </c>
      <c r="K42" s="16">
        <v>69.36</v>
      </c>
      <c r="L42" s="16"/>
      <c r="M42" s="16">
        <v>168.49</v>
      </c>
      <c r="N42" s="16">
        <v>18.440000000000001</v>
      </c>
      <c r="O42" s="16">
        <v>137.1</v>
      </c>
      <c r="P42" s="16">
        <v>461.28</v>
      </c>
      <c r="Q42" s="19" t="s">
        <v>32</v>
      </c>
      <c r="R42" s="20" t="s">
        <v>329</v>
      </c>
      <c r="S42" s="20">
        <v>30.187486</v>
      </c>
      <c r="T42" s="20">
        <v>-93.305402999999899</v>
      </c>
      <c r="U42" s="19" t="s">
        <v>9</v>
      </c>
      <c r="V42" s="25">
        <v>43567</v>
      </c>
      <c r="W42" s="21" t="s">
        <v>166</v>
      </c>
      <c r="X42" s="21">
        <v>2020</v>
      </c>
      <c r="Y42" s="19" t="s">
        <v>84</v>
      </c>
      <c r="Z42" s="19" t="s">
        <v>330</v>
      </c>
      <c r="AA42" s="25">
        <v>43756</v>
      </c>
      <c r="AB42" s="26">
        <v>155.11134580593401</v>
      </c>
      <c r="AC42" s="27">
        <v>8.4463668907044528E-2</v>
      </c>
      <c r="AD42" s="27">
        <v>0.24832886728278142</v>
      </c>
      <c r="AE42" s="27">
        <v>5.6629247090804899E-2</v>
      </c>
      <c r="AF42" s="27">
        <v>0.14153339047864438</v>
      </c>
      <c r="AG42" s="26">
        <v>8802.1793119649192</v>
      </c>
      <c r="AH42" s="27">
        <v>0.14002453913026261</v>
      </c>
      <c r="AI42" s="27">
        <v>0.19188438609038774</v>
      </c>
      <c r="AJ42" s="27">
        <v>5.2978493012638538E-2</v>
      </c>
      <c r="AK42" s="27">
        <v>0.16050159903061409</v>
      </c>
    </row>
    <row r="43" spans="1:37" x14ac:dyDescent="0.35">
      <c r="A43" s="19" t="s">
        <v>194</v>
      </c>
      <c r="B43" s="19" t="s">
        <v>202</v>
      </c>
      <c r="C43" s="19" t="s">
        <v>331</v>
      </c>
      <c r="D43" s="19" t="s">
        <v>332</v>
      </c>
      <c r="E43" s="19" t="s">
        <v>3</v>
      </c>
      <c r="F43" s="1" t="s">
        <v>333</v>
      </c>
      <c r="G43" s="29" t="s">
        <v>59</v>
      </c>
      <c r="H43" s="29" t="s">
        <v>59</v>
      </c>
      <c r="I43" s="16">
        <v>2506994</v>
      </c>
      <c r="J43" s="16">
        <v>29.2</v>
      </c>
      <c r="K43" s="16">
        <v>29.19</v>
      </c>
      <c r="L43" s="16"/>
      <c r="M43" s="16">
        <v>737.82</v>
      </c>
      <c r="N43" s="16">
        <v>72.91</v>
      </c>
      <c r="O43" s="16">
        <v>18.850000000000001</v>
      </c>
      <c r="P43" s="16">
        <v>1335.06</v>
      </c>
      <c r="Q43" s="19" t="s">
        <v>32</v>
      </c>
      <c r="R43" s="20" t="s">
        <v>334</v>
      </c>
      <c r="S43" s="20">
        <v>30.1059939999999</v>
      </c>
      <c r="T43" s="20">
        <v>-93.296869000000001</v>
      </c>
      <c r="U43" s="19" t="s">
        <v>9</v>
      </c>
      <c r="V43" s="25">
        <v>43570</v>
      </c>
      <c r="W43" s="21" t="s">
        <v>10</v>
      </c>
      <c r="X43" s="21">
        <v>2024</v>
      </c>
      <c r="Y43" s="19" t="s">
        <v>335</v>
      </c>
      <c r="AA43" s="25">
        <v>43714</v>
      </c>
      <c r="AB43" s="26">
        <v>209.036288973067</v>
      </c>
      <c r="AC43" s="27">
        <v>4.3397747665197606E-2</v>
      </c>
      <c r="AD43" s="27">
        <v>0.17069108994848076</v>
      </c>
      <c r="AE43" s="27">
        <v>9.0443067434835701E-3</v>
      </c>
      <c r="AF43" s="27">
        <v>0.12825636807768065</v>
      </c>
      <c r="AG43" s="26">
        <v>2918.33165001211</v>
      </c>
      <c r="AH43" s="27">
        <v>0.11721513039951355</v>
      </c>
      <c r="AI43" s="27">
        <v>0.21984313740067951</v>
      </c>
      <c r="AJ43" s="27">
        <v>3.7235233180091129E-2</v>
      </c>
      <c r="AK43" s="27">
        <v>0.12064675190719121</v>
      </c>
    </row>
    <row r="44" spans="1:37" ht="43.5" x14ac:dyDescent="0.35">
      <c r="A44" s="19" t="s">
        <v>194</v>
      </c>
      <c r="B44" s="19" t="s">
        <v>336</v>
      </c>
      <c r="C44" s="19" t="s">
        <v>337</v>
      </c>
      <c r="D44" s="19" t="s">
        <v>338</v>
      </c>
      <c r="E44" s="19" t="s">
        <v>51</v>
      </c>
      <c r="F44" s="1" t="s">
        <v>339</v>
      </c>
      <c r="G44" s="29" t="s">
        <v>53</v>
      </c>
      <c r="H44" s="29" t="s">
        <v>119</v>
      </c>
      <c r="I44" s="16">
        <v>1013648</v>
      </c>
      <c r="J44" s="16">
        <v>209.29</v>
      </c>
      <c r="K44" s="16">
        <v>197.58</v>
      </c>
      <c r="L44" s="16">
        <v>302.26</v>
      </c>
      <c r="M44" s="16">
        <v>383.37</v>
      </c>
      <c r="N44" s="16">
        <v>356.16</v>
      </c>
      <c r="O44" s="16">
        <v>463.19</v>
      </c>
      <c r="P44" s="16">
        <v>294.79000000000002</v>
      </c>
      <c r="Q44" s="19" t="s">
        <v>32</v>
      </c>
      <c r="R44" s="20" t="s">
        <v>340</v>
      </c>
      <c r="S44" s="20">
        <v>30.069963000000001</v>
      </c>
      <c r="T44" s="20">
        <v>-90.597358999999898</v>
      </c>
      <c r="U44" s="19" t="s">
        <v>9</v>
      </c>
      <c r="V44" s="25">
        <v>43746</v>
      </c>
      <c r="W44" s="21" t="s">
        <v>341</v>
      </c>
      <c r="X44" s="21" t="s">
        <v>342</v>
      </c>
      <c r="Y44" s="19" t="s">
        <v>343</v>
      </c>
      <c r="Z44" s="19" t="s">
        <v>344</v>
      </c>
      <c r="AA44" s="25">
        <v>43775</v>
      </c>
      <c r="AB44" s="26">
        <v>313.32539350487002</v>
      </c>
      <c r="AC44" s="27">
        <v>0.61117392778835067</v>
      </c>
      <c r="AD44" s="27">
        <v>0.55004260306893471</v>
      </c>
      <c r="AE44" s="27">
        <v>3.6550587110541675E-2</v>
      </c>
      <c r="AF44" s="27">
        <v>0.28172861786862985</v>
      </c>
      <c r="AG44" s="26">
        <v>6811.7193093998803</v>
      </c>
      <c r="AH44" s="27">
        <v>0.58139456562321357</v>
      </c>
      <c r="AI44" s="27">
        <v>0.48775265797894568</v>
      </c>
      <c r="AJ44" s="27">
        <v>7.0602057333240972E-2</v>
      </c>
      <c r="AK44" s="27">
        <v>0.16937872562167974</v>
      </c>
    </row>
    <row r="45" spans="1:37" ht="43.5" x14ac:dyDescent="0.35">
      <c r="A45" s="19" t="s">
        <v>194</v>
      </c>
      <c r="B45" s="19" t="s">
        <v>223</v>
      </c>
      <c r="C45" s="19" t="s">
        <v>345</v>
      </c>
      <c r="D45" s="19" t="s">
        <v>346</v>
      </c>
      <c r="E45" s="19" t="s">
        <v>3</v>
      </c>
      <c r="F45" s="1" t="s">
        <v>347</v>
      </c>
      <c r="G45" s="29" t="s">
        <v>186</v>
      </c>
      <c r="H45" s="29" t="s">
        <v>206</v>
      </c>
      <c r="I45" s="16">
        <v>2445874</v>
      </c>
      <c r="J45" s="16">
        <v>156.79</v>
      </c>
      <c r="K45" s="16">
        <v>156.16</v>
      </c>
      <c r="L45" s="16"/>
      <c r="M45" s="16">
        <v>211.64</v>
      </c>
      <c r="N45" s="16">
        <v>92.59</v>
      </c>
      <c r="O45" s="16">
        <v>12.16</v>
      </c>
      <c r="P45" s="16">
        <v>324.33</v>
      </c>
      <c r="Q45" s="19" t="s">
        <v>32</v>
      </c>
      <c r="R45" s="20" t="s">
        <v>348</v>
      </c>
      <c r="S45" s="20">
        <v>30.206520999999899</v>
      </c>
      <c r="T45" s="20">
        <v>-91.020133000000001</v>
      </c>
      <c r="U45" s="19" t="s">
        <v>9</v>
      </c>
      <c r="V45" s="25">
        <v>43728</v>
      </c>
      <c r="W45" s="21" t="s">
        <v>349</v>
      </c>
      <c r="X45" s="21" t="s">
        <v>350</v>
      </c>
      <c r="Y45" s="19" t="s">
        <v>351</v>
      </c>
      <c r="Z45" s="19" t="s">
        <v>352</v>
      </c>
      <c r="AA45" s="25">
        <v>43728</v>
      </c>
      <c r="AB45" s="26">
        <v>282.56052912846098</v>
      </c>
      <c r="AC45" s="27">
        <v>0.56006212414556622</v>
      </c>
      <c r="AD45" s="27">
        <v>0.19305725312919761</v>
      </c>
      <c r="AE45" s="27">
        <v>7.6179565680967426E-2</v>
      </c>
      <c r="AF45" s="27">
        <v>0.13847132145582278</v>
      </c>
      <c r="AG45" s="26">
        <v>4611.0603149830504</v>
      </c>
      <c r="AH45" s="27">
        <v>0.40928457219057807</v>
      </c>
      <c r="AI45" s="27">
        <v>0.23066269083441809</v>
      </c>
      <c r="AJ45" s="27">
        <v>8.4227089933551352E-2</v>
      </c>
      <c r="AK45" s="27">
        <v>6.5087792917411499E-2</v>
      </c>
    </row>
    <row r="46" spans="1:37" ht="43.5" x14ac:dyDescent="0.35">
      <c r="A46" s="19" t="s">
        <v>194</v>
      </c>
      <c r="B46" s="19" t="s">
        <v>353</v>
      </c>
      <c r="C46" s="19" t="s">
        <v>354</v>
      </c>
      <c r="D46" s="19" t="s">
        <v>355</v>
      </c>
      <c r="E46" s="19" t="s">
        <v>51</v>
      </c>
      <c r="F46" s="1" t="s">
        <v>356</v>
      </c>
      <c r="G46" s="29" t="s">
        <v>186</v>
      </c>
      <c r="H46" s="29" t="s">
        <v>357</v>
      </c>
      <c r="I46" s="16">
        <v>304953</v>
      </c>
      <c r="J46" s="16">
        <v>20.88</v>
      </c>
      <c r="K46" s="16">
        <v>20.82</v>
      </c>
      <c r="L46" s="16"/>
      <c r="M46" s="16">
        <v>84.24</v>
      </c>
      <c r="N46" s="16">
        <v>39.49</v>
      </c>
      <c r="O46" s="16">
        <v>1.6</v>
      </c>
      <c r="P46" s="16">
        <v>118.3</v>
      </c>
      <c r="Q46" s="19" t="s">
        <v>32</v>
      </c>
      <c r="R46" s="20" t="s">
        <v>358</v>
      </c>
      <c r="S46" s="20">
        <v>29.925398999999899</v>
      </c>
      <c r="T46" s="20">
        <v>-90.351753000000002</v>
      </c>
      <c r="U46" s="19" t="s">
        <v>9</v>
      </c>
      <c r="V46" s="25">
        <v>43567</v>
      </c>
      <c r="W46" s="21" t="s">
        <v>359</v>
      </c>
      <c r="X46" s="21">
        <v>2019</v>
      </c>
      <c r="Y46" s="19" t="s">
        <v>47</v>
      </c>
      <c r="Z46" s="19" t="s">
        <v>360</v>
      </c>
      <c r="AA46" s="25">
        <v>43728</v>
      </c>
      <c r="AB46" s="26">
        <v>1666.5758265855</v>
      </c>
      <c r="AC46" s="27">
        <v>0.18821170150743988</v>
      </c>
      <c r="AD46" s="27">
        <v>0.32580897766322264</v>
      </c>
      <c r="AE46" s="27">
        <v>5.7505722996567574E-2</v>
      </c>
      <c r="AF46" s="27">
        <v>0.16709678536525036</v>
      </c>
      <c r="AG46" s="26">
        <v>20216.0081627666</v>
      </c>
      <c r="AH46" s="27">
        <v>0.38836593812918985</v>
      </c>
      <c r="AI46" s="27">
        <v>0.31903676575079465</v>
      </c>
      <c r="AJ46" s="27">
        <v>5.7584373507378279E-2</v>
      </c>
      <c r="AK46" s="27">
        <v>0.12129226561980536</v>
      </c>
    </row>
    <row r="47" spans="1:37" ht="29" x14ac:dyDescent="0.35">
      <c r="A47" s="19" t="s">
        <v>194</v>
      </c>
      <c r="B47" s="19" t="s">
        <v>290</v>
      </c>
      <c r="C47" s="19" t="s">
        <v>361</v>
      </c>
      <c r="D47" s="19" t="s">
        <v>362</v>
      </c>
      <c r="E47" s="19" t="s">
        <v>51</v>
      </c>
      <c r="F47" s="1" t="s">
        <v>363</v>
      </c>
      <c r="G47" s="29" t="s">
        <v>42</v>
      </c>
      <c r="H47" s="29" t="s">
        <v>43</v>
      </c>
      <c r="I47" s="16">
        <v>365227.09999999899</v>
      </c>
      <c r="J47" s="16">
        <v>6.79</v>
      </c>
      <c r="K47" s="16">
        <v>6.79</v>
      </c>
      <c r="L47" s="16">
        <v>4.5199999999999996</v>
      </c>
      <c r="M47" s="16">
        <v>38</v>
      </c>
      <c r="N47" s="16">
        <v>15.85</v>
      </c>
      <c r="O47" s="16">
        <v>0.54</v>
      </c>
      <c r="P47" s="16">
        <v>95.81</v>
      </c>
      <c r="Q47" s="19" t="s">
        <v>82</v>
      </c>
      <c r="R47" s="20" t="s">
        <v>364</v>
      </c>
      <c r="S47" s="20">
        <v>30.083003999999899</v>
      </c>
      <c r="T47" s="20">
        <v>-90.913262000000003</v>
      </c>
      <c r="U47" s="19" t="s">
        <v>9</v>
      </c>
      <c r="V47" s="25">
        <v>43676</v>
      </c>
      <c r="W47" s="21" t="s">
        <v>179</v>
      </c>
      <c r="X47" s="21">
        <v>2017</v>
      </c>
      <c r="Y47" s="19" t="s">
        <v>68</v>
      </c>
      <c r="Z47" s="19" t="s">
        <v>365</v>
      </c>
      <c r="AA47" s="25">
        <v>43775</v>
      </c>
      <c r="AB47" s="26">
        <v>131.992522755321</v>
      </c>
      <c r="AC47" s="27">
        <v>0.83172476084306357</v>
      </c>
      <c r="AD47" s="27">
        <v>0.46027724854414803</v>
      </c>
      <c r="AE47" s="27">
        <v>6.9890861653740463E-2</v>
      </c>
      <c r="AF47" s="27">
        <v>0.11256850378815585</v>
      </c>
      <c r="AG47" s="26">
        <v>1809.87412024984</v>
      </c>
      <c r="AH47" s="27">
        <v>0.66425867163842955</v>
      </c>
      <c r="AI47" s="27">
        <v>0.35472755116683691</v>
      </c>
      <c r="AJ47" s="27">
        <v>6.1179488242517066E-2</v>
      </c>
      <c r="AK47" s="27">
        <v>0.12179595844959455</v>
      </c>
    </row>
    <row r="48" spans="1:37" ht="43.5" x14ac:dyDescent="0.35">
      <c r="A48" s="19" t="s">
        <v>194</v>
      </c>
      <c r="B48" s="19" t="s">
        <v>336</v>
      </c>
      <c r="C48" s="19" t="s">
        <v>366</v>
      </c>
      <c r="D48" s="19" t="s">
        <v>367</v>
      </c>
      <c r="E48" s="19" t="s">
        <v>51</v>
      </c>
      <c r="F48" s="1" t="s">
        <v>368</v>
      </c>
      <c r="G48" s="29" t="s">
        <v>186</v>
      </c>
      <c r="H48" s="29" t="s">
        <v>369</v>
      </c>
      <c r="I48" s="16">
        <v>139852</v>
      </c>
      <c r="J48" s="16">
        <v>5.66</v>
      </c>
      <c r="K48" s="16">
        <v>5.66</v>
      </c>
      <c r="L48" s="16"/>
      <c r="M48" s="16">
        <v>90.98</v>
      </c>
      <c r="N48" s="16">
        <v>1429.99</v>
      </c>
      <c r="O48" s="16">
        <v>0.02</v>
      </c>
      <c r="P48" s="16">
        <v>62.71</v>
      </c>
      <c r="Q48" s="19" t="s">
        <v>32</v>
      </c>
      <c r="R48" s="20" t="s">
        <v>370</v>
      </c>
      <c r="S48" s="20">
        <v>30.0538829999999</v>
      </c>
      <c r="T48" s="20">
        <v>-90.642429000000007</v>
      </c>
      <c r="U48" s="19" t="s">
        <v>9</v>
      </c>
      <c r="V48" s="25">
        <v>43567</v>
      </c>
      <c r="W48" s="21" t="s">
        <v>166</v>
      </c>
      <c r="X48" s="21" t="s">
        <v>46</v>
      </c>
      <c r="Y48" s="19" t="s">
        <v>213</v>
      </c>
      <c r="Z48" s="19" t="s">
        <v>214</v>
      </c>
      <c r="AA48" s="25">
        <v>43728</v>
      </c>
      <c r="AB48" s="26">
        <v>194.930533185916</v>
      </c>
      <c r="AC48" s="27">
        <v>0.29888136077255517</v>
      </c>
      <c r="AD48" s="27">
        <v>0.33268143941128298</v>
      </c>
      <c r="AE48" s="27">
        <v>6.1576750472953336E-2</v>
      </c>
      <c r="AF48" s="27">
        <v>0.233803067796265</v>
      </c>
      <c r="AG48" s="26">
        <v>2866.7527745863999</v>
      </c>
      <c r="AH48" s="27">
        <v>0.64355847286607615</v>
      </c>
      <c r="AI48" s="27">
        <v>0.53573659932401063</v>
      </c>
      <c r="AJ48" s="27">
        <v>6.7965195482165841E-2</v>
      </c>
      <c r="AK48" s="27">
        <v>0.17014365185501476</v>
      </c>
    </row>
    <row r="49" spans="1:37" ht="43.5" x14ac:dyDescent="0.35">
      <c r="A49" s="19" t="s">
        <v>194</v>
      </c>
      <c r="B49" s="19" t="s">
        <v>223</v>
      </c>
      <c r="C49" s="19" t="s">
        <v>371</v>
      </c>
      <c r="D49" s="19" t="s">
        <v>372</v>
      </c>
      <c r="E49" s="19" t="s">
        <v>51</v>
      </c>
      <c r="F49" s="1" t="s">
        <v>373</v>
      </c>
      <c r="G49" s="29" t="s">
        <v>186</v>
      </c>
      <c r="H49" s="29" t="s">
        <v>306</v>
      </c>
      <c r="I49" s="16">
        <v>182265</v>
      </c>
      <c r="J49" s="16">
        <v>8.64</v>
      </c>
      <c r="K49" s="16">
        <v>8.3000000000000007</v>
      </c>
      <c r="L49" s="16"/>
      <c r="M49" s="16">
        <v>23.9</v>
      </c>
      <c r="N49" s="16">
        <v>23.97</v>
      </c>
      <c r="O49" s="16">
        <v>33.479999999999997</v>
      </c>
      <c r="P49" s="16">
        <v>73.53</v>
      </c>
      <c r="Q49" s="19" t="s">
        <v>32</v>
      </c>
      <c r="R49" s="20" t="s">
        <v>374</v>
      </c>
      <c r="S49" s="20">
        <v>30.235351000000001</v>
      </c>
      <c r="T49" s="20">
        <v>-91.052853999999897</v>
      </c>
      <c r="U49" s="19" t="s">
        <v>9</v>
      </c>
      <c r="V49" s="25">
        <v>43567</v>
      </c>
      <c r="W49" s="21" t="s">
        <v>34</v>
      </c>
      <c r="X49" s="21">
        <v>2015</v>
      </c>
      <c r="Y49" s="19" t="s">
        <v>47</v>
      </c>
      <c r="Z49" s="19" t="s">
        <v>375</v>
      </c>
      <c r="AA49" s="25">
        <v>43728</v>
      </c>
      <c r="AB49" s="26">
        <v>363.942292815256</v>
      </c>
      <c r="AC49" s="27">
        <v>0.5548081344864404</v>
      </c>
      <c r="AD49" s="27">
        <v>0.34670006822976124</v>
      </c>
      <c r="AE49" s="27">
        <v>7.2224459746495676E-2</v>
      </c>
      <c r="AF49" s="27">
        <v>7.0657428332157143E-2</v>
      </c>
      <c r="AG49" s="26">
        <v>5761.3496986641303</v>
      </c>
      <c r="AH49" s="27">
        <v>0.48663145632688221</v>
      </c>
      <c r="AI49" s="27">
        <v>0.18557936296484828</v>
      </c>
      <c r="AJ49" s="27">
        <v>5.3950665227403584E-2</v>
      </c>
      <c r="AK49" s="27">
        <v>6.1795587639343931E-2</v>
      </c>
    </row>
    <row r="50" spans="1:37" x14ac:dyDescent="0.35">
      <c r="A50" s="19" t="s">
        <v>194</v>
      </c>
      <c r="B50" s="19" t="s">
        <v>202</v>
      </c>
      <c r="C50" s="19" t="s">
        <v>376</v>
      </c>
      <c r="D50" s="19" t="s">
        <v>377</v>
      </c>
      <c r="E50" s="19" t="s">
        <v>51</v>
      </c>
      <c r="F50" s="1" t="s">
        <v>378</v>
      </c>
      <c r="G50" s="29" t="s">
        <v>53</v>
      </c>
      <c r="H50" s="29" t="s">
        <v>119</v>
      </c>
      <c r="I50" s="16">
        <v>171624</v>
      </c>
      <c r="J50" s="16">
        <v>9.7899999999999991</v>
      </c>
      <c r="K50" s="16">
        <v>9.7899999999999991</v>
      </c>
      <c r="L50" s="16"/>
      <c r="M50" s="16">
        <v>16.43</v>
      </c>
      <c r="N50" s="16">
        <v>5.26</v>
      </c>
      <c r="O50" s="16">
        <v>16.59</v>
      </c>
      <c r="P50" s="16">
        <v>52.56</v>
      </c>
      <c r="Q50" s="19" t="s">
        <v>82</v>
      </c>
      <c r="R50" s="20" t="s">
        <v>379</v>
      </c>
      <c r="S50" s="20">
        <v>30.244975</v>
      </c>
      <c r="T50" s="20">
        <v>-93.275863999999899</v>
      </c>
      <c r="U50" s="19" t="s">
        <v>9</v>
      </c>
      <c r="V50" s="25">
        <v>43567</v>
      </c>
      <c r="W50" s="21" t="s">
        <v>179</v>
      </c>
      <c r="X50" s="21">
        <v>2019</v>
      </c>
      <c r="Y50" s="19" t="s">
        <v>324</v>
      </c>
      <c r="Z50" s="19" t="s">
        <v>380</v>
      </c>
      <c r="AA50" s="25">
        <v>43775</v>
      </c>
      <c r="AB50" s="26">
        <v>1641.79235414557</v>
      </c>
      <c r="AC50" s="27">
        <v>0.30521073045048575</v>
      </c>
      <c r="AD50" s="27">
        <v>0.40352116476199607</v>
      </c>
      <c r="AE50" s="27">
        <v>7.145479671752529E-2</v>
      </c>
      <c r="AF50" s="27">
        <v>0.12941954911018266</v>
      </c>
      <c r="AG50" s="26">
        <v>13137.4277057258</v>
      </c>
      <c r="AH50" s="27">
        <v>0.23752041553334033</v>
      </c>
      <c r="AI50" s="27">
        <v>0.36852186350023353</v>
      </c>
      <c r="AJ50" s="27">
        <v>5.8633831632522886E-2</v>
      </c>
      <c r="AK50" s="27">
        <v>0.13542229809730552</v>
      </c>
    </row>
    <row r="51" spans="1:37" x14ac:dyDescent="0.35">
      <c r="A51" s="19" t="s">
        <v>194</v>
      </c>
      <c r="B51" s="19" t="s">
        <v>228</v>
      </c>
      <c r="C51" s="19" t="s">
        <v>386</v>
      </c>
      <c r="D51" s="19" t="s">
        <v>387</v>
      </c>
      <c r="E51" s="19" t="s">
        <v>3</v>
      </c>
      <c r="F51" s="1" t="s">
        <v>388</v>
      </c>
      <c r="G51" s="29" t="s">
        <v>5</v>
      </c>
      <c r="H51" s="29" t="s">
        <v>6</v>
      </c>
      <c r="I51" s="16">
        <v>318955</v>
      </c>
      <c r="J51" s="16">
        <v>27</v>
      </c>
      <c r="K51" s="16">
        <v>27</v>
      </c>
      <c r="L51" s="16">
        <v>27</v>
      </c>
      <c r="M51" s="16">
        <v>160</v>
      </c>
      <c r="N51" s="16">
        <v>63</v>
      </c>
      <c r="O51" s="16">
        <v>44</v>
      </c>
      <c r="P51" s="16">
        <v>165</v>
      </c>
      <c r="Q51" s="19" t="s">
        <v>32</v>
      </c>
      <c r="R51" s="20" t="s">
        <v>389</v>
      </c>
      <c r="S51" s="20">
        <v>30.526723</v>
      </c>
      <c r="T51" s="20">
        <v>-92.833725999999899</v>
      </c>
      <c r="U51" s="19" t="s">
        <v>9</v>
      </c>
      <c r="V51" s="25">
        <v>43567</v>
      </c>
      <c r="W51" s="21" t="s">
        <v>129</v>
      </c>
      <c r="X51" s="21">
        <v>2024</v>
      </c>
      <c r="Y51" s="19" t="s">
        <v>390</v>
      </c>
      <c r="Z51" s="19" t="s">
        <v>214</v>
      </c>
      <c r="AA51" s="25">
        <v>43746</v>
      </c>
      <c r="AB51" s="26">
        <v>109.33085546724701</v>
      </c>
      <c r="AC51" s="27">
        <v>0.23928066029991651</v>
      </c>
      <c r="AD51" s="27">
        <v>0.24273130606951554</v>
      </c>
      <c r="AE51" s="27">
        <v>4.3584251621183415E-2</v>
      </c>
      <c r="AF51" s="27">
        <v>0.14151222626935678</v>
      </c>
      <c r="AG51" s="26">
        <v>2332.4175047143599</v>
      </c>
      <c r="AH51" s="27">
        <v>0.28538285517929252</v>
      </c>
      <c r="AI51" s="27">
        <v>0.29903991379421746</v>
      </c>
      <c r="AJ51" s="27">
        <v>5.185059858332422E-2</v>
      </c>
      <c r="AK51" s="27">
        <v>0.11244601032605056</v>
      </c>
    </row>
    <row r="52" spans="1:37" ht="43.5" x14ac:dyDescent="0.35">
      <c r="A52" s="19" t="s">
        <v>194</v>
      </c>
      <c r="B52" s="19" t="s">
        <v>223</v>
      </c>
      <c r="C52" s="19" t="s">
        <v>391</v>
      </c>
      <c r="D52" s="19" t="s">
        <v>392</v>
      </c>
      <c r="E52" s="19" t="s">
        <v>51</v>
      </c>
      <c r="F52" s="1" t="s">
        <v>393</v>
      </c>
      <c r="G52" s="29" t="s">
        <v>186</v>
      </c>
      <c r="H52" s="29" t="s">
        <v>394</v>
      </c>
      <c r="I52" s="16">
        <v>114344</v>
      </c>
      <c r="J52" s="16">
        <v>0.72</v>
      </c>
      <c r="K52" s="16">
        <v>0.01</v>
      </c>
      <c r="L52" s="16"/>
      <c r="M52" s="16">
        <v>18.8</v>
      </c>
      <c r="N52" s="16">
        <v>12.77</v>
      </c>
      <c r="O52" s="16">
        <v>0.01</v>
      </c>
      <c r="P52" s="16">
        <v>442.35</v>
      </c>
      <c r="Q52" s="19" t="s">
        <v>32</v>
      </c>
      <c r="R52" s="20" t="s">
        <v>395</v>
      </c>
      <c r="S52" s="20">
        <v>30.210052999999899</v>
      </c>
      <c r="T52" s="20">
        <v>-90.988805999999897</v>
      </c>
      <c r="U52" s="19" t="s">
        <v>9</v>
      </c>
      <c r="V52" s="25">
        <v>43567</v>
      </c>
      <c r="W52" s="21" t="s">
        <v>34</v>
      </c>
      <c r="X52" s="21">
        <v>2019</v>
      </c>
      <c r="Y52" s="19" t="s">
        <v>47</v>
      </c>
      <c r="Z52" s="19" t="s">
        <v>396</v>
      </c>
      <c r="AA52" s="25">
        <v>43775</v>
      </c>
      <c r="AB52" s="26">
        <v>822.51100959241899</v>
      </c>
      <c r="AC52" s="27">
        <v>0.36475834086994358</v>
      </c>
      <c r="AD52" s="27">
        <v>0.19834980131173027</v>
      </c>
      <c r="AE52" s="27">
        <v>8.5274109018543612E-2</v>
      </c>
      <c r="AF52" s="27">
        <v>5.3337207253270728E-2</v>
      </c>
      <c r="AG52" s="26">
        <v>7946.7760139069997</v>
      </c>
      <c r="AH52" s="27">
        <v>0.42461117877628768</v>
      </c>
      <c r="AI52" s="27">
        <v>0.21470670708747344</v>
      </c>
      <c r="AJ52" s="27">
        <v>8.519892393479174E-2</v>
      </c>
      <c r="AK52" s="27">
        <v>6.5236361276771737E-2</v>
      </c>
    </row>
    <row r="53" spans="1:37" ht="29" x14ac:dyDescent="0.35">
      <c r="A53" s="19" t="s">
        <v>194</v>
      </c>
      <c r="B53" s="19" t="s">
        <v>215</v>
      </c>
      <c r="C53" s="19" t="s">
        <v>397</v>
      </c>
      <c r="D53" s="19" t="s">
        <v>398</v>
      </c>
      <c r="E53" s="19" t="s">
        <v>51</v>
      </c>
      <c r="F53" s="1" t="s">
        <v>399</v>
      </c>
      <c r="G53" s="29" t="s">
        <v>59</v>
      </c>
      <c r="H53" s="29" t="s">
        <v>59</v>
      </c>
      <c r="I53" s="16">
        <v>10797256</v>
      </c>
      <c r="J53" s="16">
        <v>187.42</v>
      </c>
      <c r="K53" s="16">
        <v>187.42</v>
      </c>
      <c r="L53" s="16"/>
      <c r="M53" s="16">
        <v>6185.4</v>
      </c>
      <c r="N53" s="16">
        <v>334.18</v>
      </c>
      <c r="O53" s="16">
        <v>38.24</v>
      </c>
      <c r="P53" s="16">
        <v>5213.92</v>
      </c>
      <c r="Q53" s="19" t="s">
        <v>32</v>
      </c>
      <c r="R53" s="20" t="s">
        <v>400</v>
      </c>
      <c r="S53" s="20">
        <v>29.748915</v>
      </c>
      <c r="T53" s="20">
        <v>-93.867416000000006</v>
      </c>
      <c r="U53" s="19" t="s">
        <v>9</v>
      </c>
      <c r="V53" s="25">
        <v>43570</v>
      </c>
      <c r="W53" s="21" t="s">
        <v>99</v>
      </c>
      <c r="X53" s="21" t="s">
        <v>401</v>
      </c>
      <c r="Y53" s="19" t="s">
        <v>221</v>
      </c>
      <c r="Z53" s="19" t="s">
        <v>402</v>
      </c>
      <c r="AA53" s="25">
        <v>43714</v>
      </c>
      <c r="AB53" s="26">
        <v>1.33921761856301</v>
      </c>
      <c r="AC53" s="27">
        <v>0.24401009484778438</v>
      </c>
      <c r="AD53" s="27">
        <v>0.16360269719065332</v>
      </c>
      <c r="AE53" s="27">
        <v>3.8188793173807641E-2</v>
      </c>
      <c r="AF53" s="27">
        <v>0.373485018419554</v>
      </c>
      <c r="AG53" s="26">
        <v>31.7126891276219</v>
      </c>
      <c r="AH53" s="27">
        <v>0.15422988956669484</v>
      </c>
      <c r="AI53" s="27">
        <v>0.19912856196387932</v>
      </c>
      <c r="AJ53" s="27">
        <v>6.5591832955744167E-2</v>
      </c>
      <c r="AK53" s="27">
        <v>0.18638417409187591</v>
      </c>
    </row>
    <row r="54" spans="1:37" ht="43.5" x14ac:dyDescent="0.35">
      <c r="A54" s="19" t="s">
        <v>194</v>
      </c>
      <c r="B54" s="19" t="s">
        <v>202</v>
      </c>
      <c r="C54" s="19" t="s">
        <v>403</v>
      </c>
      <c r="D54" s="19" t="s">
        <v>404</v>
      </c>
      <c r="E54" s="19" t="s">
        <v>51</v>
      </c>
      <c r="F54" s="1" t="s">
        <v>405</v>
      </c>
      <c r="G54" s="29" t="s">
        <v>186</v>
      </c>
      <c r="H54" s="29" t="s">
        <v>406</v>
      </c>
      <c r="I54" s="16">
        <v>96038</v>
      </c>
      <c r="J54" s="16">
        <v>6.56</v>
      </c>
      <c r="K54" s="16">
        <v>6.56</v>
      </c>
      <c r="L54" s="16"/>
      <c r="M54" s="16">
        <v>12.95</v>
      </c>
      <c r="N54" s="16">
        <v>160.53</v>
      </c>
      <c r="O54" s="16">
        <v>16.899999999999999</v>
      </c>
      <c r="P54" s="16">
        <v>105.15</v>
      </c>
      <c r="Q54" s="19" t="s">
        <v>32</v>
      </c>
      <c r="R54" s="20" t="s">
        <v>407</v>
      </c>
      <c r="S54" s="20">
        <v>30.245239000000002</v>
      </c>
      <c r="T54" s="20">
        <v>-93.276049</v>
      </c>
      <c r="U54" s="19" t="s">
        <v>9</v>
      </c>
      <c r="V54" s="25">
        <v>43567</v>
      </c>
      <c r="W54" s="21" t="s">
        <v>34</v>
      </c>
      <c r="X54" s="21">
        <v>2019</v>
      </c>
      <c r="Y54" s="19" t="s">
        <v>84</v>
      </c>
      <c r="Z54" s="19" t="s">
        <v>408</v>
      </c>
      <c r="AA54" s="25">
        <v>43844</v>
      </c>
      <c r="AB54" s="26">
        <v>1666.16998958765</v>
      </c>
      <c r="AC54" s="27">
        <v>0.30507560274727968</v>
      </c>
      <c r="AD54" s="27">
        <v>0.40386231596121636</v>
      </c>
      <c r="AE54" s="27">
        <v>7.1487454922450525E-2</v>
      </c>
      <c r="AF54" s="27">
        <v>0.12938636280892771</v>
      </c>
      <c r="AG54" s="26">
        <v>13122.631111836199</v>
      </c>
      <c r="AH54" s="27">
        <v>0.23694704010214596</v>
      </c>
      <c r="AI54" s="27">
        <v>0.36836531188680632</v>
      </c>
      <c r="AJ54" s="27">
        <v>5.8667251084264092E-2</v>
      </c>
      <c r="AK54" s="27">
        <v>0.13525411186219699</v>
      </c>
    </row>
    <row r="55" spans="1:37" ht="43.5" x14ac:dyDescent="0.35">
      <c r="A55" s="19" t="s">
        <v>194</v>
      </c>
      <c r="B55" s="19" t="s">
        <v>202</v>
      </c>
      <c r="C55" s="19" t="s">
        <v>403</v>
      </c>
      <c r="D55" s="19" t="s">
        <v>409</v>
      </c>
      <c r="E55" s="19" t="s">
        <v>51</v>
      </c>
      <c r="F55" s="1" t="s">
        <v>410</v>
      </c>
      <c r="G55" s="29" t="s">
        <v>186</v>
      </c>
      <c r="H55" s="29" t="s">
        <v>294</v>
      </c>
      <c r="I55" s="16">
        <v>4034087</v>
      </c>
      <c r="J55" s="16">
        <v>369.7</v>
      </c>
      <c r="K55" s="16">
        <v>369.7</v>
      </c>
      <c r="L55" s="16"/>
      <c r="M55" s="16">
        <v>925.39</v>
      </c>
      <c r="N55" s="16">
        <v>2223.0500000000002</v>
      </c>
      <c r="O55" s="16">
        <v>61.08</v>
      </c>
      <c r="P55" s="16">
        <v>2646.44</v>
      </c>
      <c r="Q55" s="19" t="s">
        <v>32</v>
      </c>
      <c r="R55" s="20" t="s">
        <v>411</v>
      </c>
      <c r="S55" s="20">
        <v>30.245239000000002</v>
      </c>
      <c r="T55" s="20">
        <v>-93.276049</v>
      </c>
      <c r="U55" s="19" t="s">
        <v>9</v>
      </c>
      <c r="V55" s="25">
        <v>43836</v>
      </c>
      <c r="W55" s="21" t="s">
        <v>34</v>
      </c>
      <c r="X55" s="21">
        <v>2019</v>
      </c>
      <c r="Y55" s="19" t="s">
        <v>84</v>
      </c>
      <c r="Z55" s="19" t="s">
        <v>408</v>
      </c>
      <c r="AA55" s="25">
        <v>43844</v>
      </c>
      <c r="AB55" s="26">
        <v>1666.16998958765</v>
      </c>
      <c r="AC55" s="27">
        <v>0.30507560274727968</v>
      </c>
      <c r="AD55" s="27">
        <v>0.40386231596121636</v>
      </c>
      <c r="AE55" s="27">
        <v>7.1487454922450525E-2</v>
      </c>
      <c r="AF55" s="27">
        <v>0.12938636280892771</v>
      </c>
      <c r="AG55" s="26">
        <v>13122.631111836199</v>
      </c>
      <c r="AH55" s="27">
        <v>0.23694704010214596</v>
      </c>
      <c r="AI55" s="27">
        <v>0.36836531188680632</v>
      </c>
      <c r="AJ55" s="27">
        <v>5.8667251084264092E-2</v>
      </c>
      <c r="AK55" s="27">
        <v>0.13525411186219699</v>
      </c>
    </row>
    <row r="56" spans="1:37" ht="43.5" x14ac:dyDescent="0.35">
      <c r="A56" s="19" t="s">
        <v>194</v>
      </c>
      <c r="B56" s="19" t="s">
        <v>202</v>
      </c>
      <c r="C56" s="19" t="s">
        <v>403</v>
      </c>
      <c r="D56" s="19" t="s">
        <v>412</v>
      </c>
      <c r="E56" s="19" t="s">
        <v>51</v>
      </c>
      <c r="F56" s="1" t="s">
        <v>413</v>
      </c>
      <c r="G56" s="29" t="s">
        <v>186</v>
      </c>
      <c r="H56" s="29" t="s">
        <v>406</v>
      </c>
      <c r="I56" s="16">
        <v>137565</v>
      </c>
      <c r="J56" s="16">
        <v>14.6</v>
      </c>
      <c r="K56" s="16">
        <v>14.6</v>
      </c>
      <c r="L56" s="16"/>
      <c r="M56" s="16">
        <v>76.489999999999995</v>
      </c>
      <c r="N56" s="16">
        <v>310.57</v>
      </c>
      <c r="O56" s="16">
        <v>1.1499999999999999</v>
      </c>
      <c r="P56" s="16">
        <v>348.68</v>
      </c>
      <c r="Q56" s="19" t="s">
        <v>120</v>
      </c>
      <c r="R56" s="20" t="s">
        <v>414</v>
      </c>
      <c r="S56" s="20">
        <v>30.245239000000002</v>
      </c>
      <c r="T56" s="20">
        <v>-93.276049</v>
      </c>
      <c r="U56" s="19" t="s">
        <v>9</v>
      </c>
      <c r="V56" s="25">
        <v>43837</v>
      </c>
      <c r="W56" s="21" t="s">
        <v>179</v>
      </c>
      <c r="X56" s="21">
        <v>2019</v>
      </c>
      <c r="Y56" s="19" t="s">
        <v>415</v>
      </c>
      <c r="Z56" s="19" t="s">
        <v>408</v>
      </c>
      <c r="AA56" s="25">
        <v>43844</v>
      </c>
      <c r="AB56" s="26">
        <v>1666.16998958765</v>
      </c>
      <c r="AC56" s="27">
        <v>0.30507560274727968</v>
      </c>
      <c r="AD56" s="27">
        <v>0.40386231596121636</v>
      </c>
      <c r="AE56" s="27">
        <v>7.1487454922450525E-2</v>
      </c>
      <c r="AF56" s="27">
        <v>0.12938636280892771</v>
      </c>
      <c r="AG56" s="26">
        <v>13122.631111836199</v>
      </c>
      <c r="AH56" s="27">
        <v>0.23694704010214596</v>
      </c>
      <c r="AI56" s="27">
        <v>0.36836531188680632</v>
      </c>
      <c r="AJ56" s="27">
        <v>5.8667251084264092E-2</v>
      </c>
      <c r="AK56" s="27">
        <v>0.13525411186219699</v>
      </c>
    </row>
    <row r="57" spans="1:37" ht="43.5" x14ac:dyDescent="0.35">
      <c r="A57" s="19" t="s">
        <v>194</v>
      </c>
      <c r="B57" s="19" t="s">
        <v>223</v>
      </c>
      <c r="C57" s="19" t="s">
        <v>416</v>
      </c>
      <c r="D57" s="19" t="s">
        <v>417</v>
      </c>
      <c r="E57" s="19" t="s">
        <v>51</v>
      </c>
      <c r="F57" s="1" t="s">
        <v>418</v>
      </c>
      <c r="G57" s="29" t="s">
        <v>186</v>
      </c>
      <c r="H57" s="29" t="s">
        <v>394</v>
      </c>
      <c r="I57" s="16">
        <v>782905</v>
      </c>
      <c r="J57" s="16">
        <v>19.100000000000001</v>
      </c>
      <c r="K57" s="16">
        <v>18.78</v>
      </c>
      <c r="L57" s="16"/>
      <c r="M57" s="16">
        <v>100.76</v>
      </c>
      <c r="N57" s="16">
        <v>28.32</v>
      </c>
      <c r="O57" s="16">
        <v>1.74</v>
      </c>
      <c r="P57" s="16">
        <v>130.36000000000001</v>
      </c>
      <c r="Q57" s="19" t="s">
        <v>32</v>
      </c>
      <c r="R57" s="20" t="s">
        <v>419</v>
      </c>
      <c r="S57" s="20">
        <v>30.182234999999899</v>
      </c>
      <c r="T57" s="20">
        <v>-90.995614000000003</v>
      </c>
      <c r="U57" s="19" t="s">
        <v>9</v>
      </c>
      <c r="V57" s="25">
        <v>43838</v>
      </c>
      <c r="W57" s="21" t="s">
        <v>129</v>
      </c>
      <c r="X57" s="21" t="s">
        <v>46</v>
      </c>
      <c r="AA57" s="25">
        <v>43746</v>
      </c>
      <c r="AB57" s="26">
        <v>315.40001196117498</v>
      </c>
      <c r="AC57" s="27">
        <v>0.53871689914060528</v>
      </c>
      <c r="AD57" s="27">
        <v>0.19048323177488374</v>
      </c>
      <c r="AE57" s="27">
        <v>7.5716426340998969E-2</v>
      </c>
      <c r="AF57" s="27">
        <v>0.13341814551234088</v>
      </c>
      <c r="AG57" s="26">
        <v>3537.0041759157998</v>
      </c>
      <c r="AH57" s="27">
        <v>0.45322002825529073</v>
      </c>
      <c r="AI57" s="27">
        <v>0.25861011521632565</v>
      </c>
      <c r="AJ57" s="27">
        <v>8.0537387577809927E-2</v>
      </c>
      <c r="AK57" s="27">
        <v>8.9403518647323696E-2</v>
      </c>
    </row>
    <row r="58" spans="1:37" ht="43.5" x14ac:dyDescent="0.35">
      <c r="A58" s="19" t="s">
        <v>194</v>
      </c>
      <c r="B58" s="19" t="s">
        <v>278</v>
      </c>
      <c r="C58" s="19" t="s">
        <v>420</v>
      </c>
      <c r="D58" s="19" t="s">
        <v>421</v>
      </c>
      <c r="E58" s="19" t="s">
        <v>51</v>
      </c>
      <c r="F58" s="1" t="s">
        <v>422</v>
      </c>
      <c r="G58" s="29" t="s">
        <v>186</v>
      </c>
      <c r="H58" s="29" t="s">
        <v>306</v>
      </c>
      <c r="I58" s="16">
        <v>932238</v>
      </c>
      <c r="J58" s="16">
        <v>55.91</v>
      </c>
      <c r="K58" s="16">
        <v>43.21</v>
      </c>
      <c r="L58" s="16"/>
      <c r="M58" s="16">
        <v>98.52</v>
      </c>
      <c r="N58" s="16">
        <v>119.36</v>
      </c>
      <c r="O58" s="16">
        <v>7.45</v>
      </c>
      <c r="P58" s="16">
        <v>374.19</v>
      </c>
      <c r="Q58" s="19" t="s">
        <v>32</v>
      </c>
      <c r="R58" s="20" t="s">
        <v>423</v>
      </c>
      <c r="S58" s="20">
        <v>30.2727679999999</v>
      </c>
      <c r="T58" s="20">
        <v>-91.167310999999899</v>
      </c>
      <c r="U58" s="19" t="s">
        <v>9</v>
      </c>
      <c r="V58" s="25">
        <v>43473</v>
      </c>
      <c r="W58" s="21" t="s">
        <v>359</v>
      </c>
      <c r="X58" s="21" t="s">
        <v>46</v>
      </c>
      <c r="Y58" s="19" t="s">
        <v>424</v>
      </c>
      <c r="Z58" s="19" t="s">
        <v>214</v>
      </c>
      <c r="AA58" s="25">
        <v>43473</v>
      </c>
      <c r="AB58" s="26">
        <v>359.95049905598501</v>
      </c>
      <c r="AC58" s="27">
        <v>0.56825658139580515</v>
      </c>
      <c r="AD58" s="27">
        <v>0.43100624585409486</v>
      </c>
      <c r="AE58" s="27">
        <v>3.8351615318841341E-2</v>
      </c>
      <c r="AF58" s="27">
        <v>0.1821319789266358</v>
      </c>
      <c r="AG58" s="26">
        <v>2875.35517557089</v>
      </c>
      <c r="AH58" s="27">
        <v>0.58614468393109587</v>
      </c>
      <c r="AI58" s="27">
        <v>0.41901995301167466</v>
      </c>
      <c r="AJ58" s="27">
        <v>3.4059140478416995E-2</v>
      </c>
      <c r="AK58" s="27">
        <v>0.19246397293250816</v>
      </c>
    </row>
    <row r="59" spans="1:37" ht="43.5" x14ac:dyDescent="0.35">
      <c r="A59" s="19" t="s">
        <v>194</v>
      </c>
      <c r="B59" s="19" t="s">
        <v>278</v>
      </c>
      <c r="C59" s="19" t="s">
        <v>420</v>
      </c>
      <c r="D59" s="19" t="s">
        <v>425</v>
      </c>
      <c r="E59" s="19" t="s">
        <v>51</v>
      </c>
      <c r="F59" s="1" t="s">
        <v>426</v>
      </c>
      <c r="G59" s="29" t="s">
        <v>186</v>
      </c>
      <c r="H59" s="29" t="s">
        <v>406</v>
      </c>
      <c r="I59" s="16">
        <v>118383</v>
      </c>
      <c r="J59" s="16">
        <v>10.199999999999999</v>
      </c>
      <c r="K59" s="16">
        <v>9.64</v>
      </c>
      <c r="L59" s="16"/>
      <c r="M59" s="16">
        <v>10.4</v>
      </c>
      <c r="N59" s="16">
        <v>12.78</v>
      </c>
      <c r="O59" s="16">
        <v>0.47</v>
      </c>
      <c r="P59" s="16">
        <v>53.09</v>
      </c>
      <c r="Q59" s="19" t="s">
        <v>32</v>
      </c>
      <c r="R59" s="20" t="s">
        <v>427</v>
      </c>
      <c r="S59" s="20">
        <v>30.2727679999999</v>
      </c>
      <c r="T59" s="20">
        <v>-91.167310999999899</v>
      </c>
      <c r="U59" s="19" t="s">
        <v>9</v>
      </c>
      <c r="V59" s="25">
        <v>43567</v>
      </c>
      <c r="W59" s="21" t="s">
        <v>179</v>
      </c>
      <c r="X59" s="21">
        <v>2015</v>
      </c>
      <c r="Y59" s="19" t="s">
        <v>152</v>
      </c>
      <c r="Z59" s="19" t="s">
        <v>428</v>
      </c>
      <c r="AA59" s="25">
        <v>43775</v>
      </c>
      <c r="AB59" s="26">
        <v>359.95049905598501</v>
      </c>
      <c r="AC59" s="27">
        <v>0.56825658139580515</v>
      </c>
      <c r="AD59" s="27">
        <v>0.43100624585409486</v>
      </c>
      <c r="AE59" s="27">
        <v>3.8351615318841341E-2</v>
      </c>
      <c r="AF59" s="27">
        <v>0.1821319789266358</v>
      </c>
      <c r="AG59" s="26">
        <v>2875.35517557089</v>
      </c>
      <c r="AH59" s="27">
        <v>0.58614468393109587</v>
      </c>
      <c r="AI59" s="27">
        <v>0.41901995301167466</v>
      </c>
      <c r="AJ59" s="27">
        <v>3.4059140478416995E-2</v>
      </c>
      <c r="AK59" s="27">
        <v>0.19246397293250816</v>
      </c>
    </row>
    <row r="60" spans="1:37" ht="58" x14ac:dyDescent="0.35">
      <c r="A60" s="19" t="s">
        <v>194</v>
      </c>
      <c r="B60" s="19" t="s">
        <v>278</v>
      </c>
      <c r="C60" s="19" t="s">
        <v>420</v>
      </c>
      <c r="D60" s="19" t="s">
        <v>429</v>
      </c>
      <c r="E60" s="19" t="s">
        <v>51</v>
      </c>
      <c r="F60" s="1" t="s">
        <v>430</v>
      </c>
      <c r="G60" s="29" t="s">
        <v>186</v>
      </c>
      <c r="H60" s="29" t="s">
        <v>406</v>
      </c>
      <c r="I60" s="16">
        <v>607190</v>
      </c>
      <c r="J60" s="16">
        <v>43.66</v>
      </c>
      <c r="K60" s="16">
        <v>42.62</v>
      </c>
      <c r="L60" s="16"/>
      <c r="M60" s="16">
        <v>56.29</v>
      </c>
      <c r="N60" s="16">
        <v>51.41</v>
      </c>
      <c r="O60" s="16">
        <v>6.42</v>
      </c>
      <c r="P60" s="16">
        <v>237.61</v>
      </c>
      <c r="Q60" s="19" t="s">
        <v>32</v>
      </c>
      <c r="R60" s="20" t="s">
        <v>431</v>
      </c>
      <c r="S60" s="20">
        <v>30.2727679999999</v>
      </c>
      <c r="T60" s="20">
        <v>-91.167310999999899</v>
      </c>
      <c r="U60" s="19" t="s">
        <v>9</v>
      </c>
      <c r="V60" s="25">
        <v>43567</v>
      </c>
      <c r="W60" s="21" t="s">
        <v>166</v>
      </c>
      <c r="X60" s="21">
        <v>2021</v>
      </c>
      <c r="Y60" s="19" t="s">
        <v>47</v>
      </c>
      <c r="Z60" s="19" t="s">
        <v>432</v>
      </c>
      <c r="AA60" s="25">
        <v>43775</v>
      </c>
      <c r="AB60" s="26">
        <v>359.95049905598501</v>
      </c>
      <c r="AC60" s="27">
        <v>0.56825658139580515</v>
      </c>
      <c r="AD60" s="27">
        <v>0.43100624585409486</v>
      </c>
      <c r="AE60" s="27">
        <v>3.8351615318841341E-2</v>
      </c>
      <c r="AF60" s="27">
        <v>0.1821319789266358</v>
      </c>
      <c r="AG60" s="26">
        <v>2875.35517557089</v>
      </c>
      <c r="AH60" s="27">
        <v>0.58614468393109587</v>
      </c>
      <c r="AI60" s="27">
        <v>0.41901995301167466</v>
      </c>
      <c r="AJ60" s="27">
        <v>3.4059140478416995E-2</v>
      </c>
      <c r="AK60" s="27">
        <v>0.19246397293250816</v>
      </c>
    </row>
    <row r="61" spans="1:37" x14ac:dyDescent="0.35">
      <c r="A61" s="19" t="s">
        <v>194</v>
      </c>
      <c r="B61" s="19" t="s">
        <v>433</v>
      </c>
      <c r="C61" s="19" t="s">
        <v>434</v>
      </c>
      <c r="D61" s="19" t="s">
        <v>435</v>
      </c>
      <c r="E61" s="19" t="s">
        <v>3</v>
      </c>
      <c r="F61" s="1" t="s">
        <v>436</v>
      </c>
      <c r="G61" s="29" t="s">
        <v>42</v>
      </c>
      <c r="H61" s="29" t="s">
        <v>43</v>
      </c>
      <c r="I61" s="16">
        <v>550839</v>
      </c>
      <c r="J61" s="16">
        <v>8.64</v>
      </c>
      <c r="K61" s="16">
        <v>12.38</v>
      </c>
      <c r="L61" s="16"/>
      <c r="M61" s="16">
        <v>13.58</v>
      </c>
      <c r="N61" s="16">
        <v>-7.41</v>
      </c>
      <c r="O61" s="16">
        <v>-1.62</v>
      </c>
      <c r="P61" s="16">
        <v>168.87</v>
      </c>
      <c r="Q61" s="19" t="s">
        <v>32</v>
      </c>
      <c r="R61" s="20" t="s">
        <v>437</v>
      </c>
      <c r="S61" s="20">
        <v>31.558481</v>
      </c>
      <c r="T61" s="20">
        <v>-92.396867999999898</v>
      </c>
      <c r="U61" s="19" t="s">
        <v>9</v>
      </c>
      <c r="V61" s="25">
        <v>43853</v>
      </c>
      <c r="W61" s="21" t="s">
        <v>129</v>
      </c>
      <c r="X61" s="21" t="s">
        <v>46</v>
      </c>
      <c r="Y61" s="19" t="s">
        <v>438</v>
      </c>
      <c r="Z61" s="19" t="s">
        <v>439</v>
      </c>
      <c r="AA61" s="25">
        <v>43853</v>
      </c>
      <c r="AB61" s="26">
        <v>169.51895874722999</v>
      </c>
      <c r="AC61" s="27">
        <v>4.7766774188172115E-2</v>
      </c>
      <c r="AD61" s="27">
        <v>0.34678141642881516</v>
      </c>
      <c r="AE61" s="27">
        <v>6.9698260838723242E-2</v>
      </c>
      <c r="AF61" s="27">
        <v>0.17095918232020027</v>
      </c>
      <c r="AG61" s="26">
        <v>1421.87159124756</v>
      </c>
      <c r="AH61" s="27">
        <v>5.5820689528986257E-2</v>
      </c>
      <c r="AI61" s="27">
        <v>0.34755210385799878</v>
      </c>
      <c r="AJ61" s="27">
        <v>6.8039157563725333E-2</v>
      </c>
      <c r="AK61" s="27">
        <v>0.16978330366183428</v>
      </c>
    </row>
    <row r="62" spans="1:37" ht="29" x14ac:dyDescent="0.35">
      <c r="A62" s="19" t="s">
        <v>194</v>
      </c>
      <c r="B62" s="19" t="s">
        <v>353</v>
      </c>
      <c r="C62" s="19" t="s">
        <v>440</v>
      </c>
      <c r="D62" s="19" t="s">
        <v>441</v>
      </c>
      <c r="E62" s="19" t="s">
        <v>51</v>
      </c>
      <c r="F62" s="1" t="s">
        <v>442</v>
      </c>
      <c r="G62" s="29" t="s">
        <v>53</v>
      </c>
      <c r="H62" s="29" t="s">
        <v>119</v>
      </c>
      <c r="I62" s="16">
        <v>321304</v>
      </c>
      <c r="J62" s="16">
        <v>12.75</v>
      </c>
      <c r="K62" s="16">
        <v>9.7799999999999994</v>
      </c>
      <c r="L62" s="16">
        <v>18.940000000000001</v>
      </c>
      <c r="M62" s="16">
        <v>89.26</v>
      </c>
      <c r="N62" s="16">
        <v>136.94999999999999</v>
      </c>
      <c r="O62" s="16">
        <v>39.54</v>
      </c>
      <c r="P62" s="16">
        <v>45.16</v>
      </c>
      <c r="Q62" s="19" t="s">
        <v>32</v>
      </c>
      <c r="R62" s="20" t="s">
        <v>443</v>
      </c>
      <c r="S62" s="20">
        <v>29.985745999999899</v>
      </c>
      <c r="T62" s="20">
        <v>-90.392501999999894</v>
      </c>
      <c r="U62" s="19" t="s">
        <v>9</v>
      </c>
      <c r="V62" s="25">
        <v>43567</v>
      </c>
      <c r="W62" s="21" t="s">
        <v>166</v>
      </c>
      <c r="X62" s="21">
        <v>2020</v>
      </c>
      <c r="Y62" s="19" t="s">
        <v>444</v>
      </c>
      <c r="Z62" s="19" t="s">
        <v>445</v>
      </c>
      <c r="AA62" s="25">
        <v>43775</v>
      </c>
      <c r="AB62" s="26">
        <v>1109.8769602853499</v>
      </c>
      <c r="AC62" s="27">
        <v>0.26903868949894127</v>
      </c>
      <c r="AD62" s="27">
        <v>0.4110625510045342</v>
      </c>
      <c r="AE62" s="27">
        <v>7.0567578295207656E-2</v>
      </c>
      <c r="AF62" s="27">
        <v>0.126284135474897</v>
      </c>
      <c r="AG62" s="26">
        <v>16554.026913559701</v>
      </c>
      <c r="AH62" s="27">
        <v>0.31112545225243665</v>
      </c>
      <c r="AI62" s="27">
        <v>0.26178563330239635</v>
      </c>
      <c r="AJ62" s="27">
        <v>4.2577758130439083E-2</v>
      </c>
      <c r="AK62" s="27">
        <v>0.1170946041203734</v>
      </c>
    </row>
    <row r="63" spans="1:37" x14ac:dyDescent="0.35">
      <c r="A63" s="19" t="s">
        <v>194</v>
      </c>
      <c r="B63" s="19" t="s">
        <v>215</v>
      </c>
      <c r="C63" s="19" t="s">
        <v>446</v>
      </c>
      <c r="D63" s="19" t="s">
        <v>447</v>
      </c>
      <c r="E63" s="19" t="s">
        <v>3</v>
      </c>
      <c r="F63" s="1" t="s">
        <v>448</v>
      </c>
      <c r="G63" s="29" t="s">
        <v>59</v>
      </c>
      <c r="H63" s="29" t="s">
        <v>59</v>
      </c>
      <c r="I63" s="16">
        <v>3906336</v>
      </c>
      <c r="J63" s="16">
        <v>241.85</v>
      </c>
      <c r="K63" s="16">
        <v>241.85</v>
      </c>
      <c r="L63" s="16"/>
      <c r="M63" s="16">
        <v>677.67</v>
      </c>
      <c r="N63" s="16">
        <v>74.099999999999994</v>
      </c>
      <c r="O63" s="16">
        <v>94.77</v>
      </c>
      <c r="P63" s="16">
        <v>1203.58</v>
      </c>
      <c r="Q63" s="19" t="s">
        <v>32</v>
      </c>
      <c r="R63" s="20" t="s">
        <v>449</v>
      </c>
      <c r="S63" s="20">
        <v>29.7740259999999</v>
      </c>
      <c r="T63" s="20">
        <v>-93.332487</v>
      </c>
      <c r="U63" s="19" t="s">
        <v>9</v>
      </c>
      <c r="V63" s="25">
        <v>43713</v>
      </c>
      <c r="W63" s="21" t="s">
        <v>166</v>
      </c>
      <c r="X63" s="21">
        <v>2022</v>
      </c>
      <c r="Y63" s="19" t="s">
        <v>450</v>
      </c>
      <c r="Z63" s="19" t="s">
        <v>451</v>
      </c>
      <c r="AA63" s="25">
        <v>43774</v>
      </c>
      <c r="AB63" s="26">
        <v>40.5942037577001</v>
      </c>
      <c r="AC63" s="27">
        <v>2.6735505954623729E-4</v>
      </c>
      <c r="AD63" s="27">
        <v>0.50857031175147405</v>
      </c>
      <c r="AE63" s="27">
        <v>3.2737354230157036E-5</v>
      </c>
      <c r="AF63" s="27">
        <v>0.24124690468740639</v>
      </c>
      <c r="AG63" s="26">
        <v>150.78926346902301</v>
      </c>
      <c r="AH63" s="27">
        <v>1.0608224190230962E-2</v>
      </c>
      <c r="AI63" s="27">
        <v>0.4916748937520582</v>
      </c>
      <c r="AJ63" s="27">
        <v>2.3896606593588111E-3</v>
      </c>
      <c r="AK63" s="27">
        <v>0.24316023404980733</v>
      </c>
    </row>
    <row r="64" spans="1:37" ht="29" x14ac:dyDescent="0.35">
      <c r="A64" s="19" t="s">
        <v>194</v>
      </c>
      <c r="B64" s="19" t="s">
        <v>245</v>
      </c>
      <c r="C64" s="19" t="s">
        <v>452</v>
      </c>
      <c r="D64" s="19" t="s">
        <v>447</v>
      </c>
      <c r="E64" s="19" t="s">
        <v>3</v>
      </c>
      <c r="F64" s="1" t="s">
        <v>453</v>
      </c>
      <c r="G64" s="29" t="s">
        <v>59</v>
      </c>
      <c r="H64" s="29" t="s">
        <v>59</v>
      </c>
      <c r="I64" s="16">
        <v>8144463</v>
      </c>
      <c r="J64" s="16">
        <v>371.86</v>
      </c>
      <c r="K64" s="16">
        <v>371.86</v>
      </c>
      <c r="L64" s="16"/>
      <c r="M64" s="16">
        <v>966.02</v>
      </c>
      <c r="N64" s="16">
        <v>133.88</v>
      </c>
      <c r="O64" s="16">
        <v>114.86</v>
      </c>
      <c r="P64" s="16">
        <v>1589.96</v>
      </c>
      <c r="Q64" s="19" t="s">
        <v>32</v>
      </c>
      <c r="R64" s="20" t="s">
        <v>454</v>
      </c>
      <c r="S64" s="20">
        <v>29.5943919999999</v>
      </c>
      <c r="T64" s="20">
        <v>-89.897199999999899</v>
      </c>
      <c r="U64" s="19" t="s">
        <v>9</v>
      </c>
      <c r="V64" s="25">
        <v>43846</v>
      </c>
      <c r="W64" s="21" t="s">
        <v>10</v>
      </c>
      <c r="X64" s="21">
        <v>2022</v>
      </c>
      <c r="Y64" s="19" t="s">
        <v>335</v>
      </c>
      <c r="Z64" s="19" t="s">
        <v>455</v>
      </c>
      <c r="AA64" s="25">
        <v>43714</v>
      </c>
      <c r="AB64" s="26">
        <v>9.5209977985811403</v>
      </c>
      <c r="AC64" s="27">
        <v>0.71780821917808224</v>
      </c>
      <c r="AD64" s="27">
        <v>0.863926940639269</v>
      </c>
      <c r="AE64" s="27">
        <v>0</v>
      </c>
      <c r="AF64" s="27">
        <v>0.13059360730593531</v>
      </c>
      <c r="AG64" s="26">
        <v>75.550531093948607</v>
      </c>
      <c r="AH64" s="27">
        <v>0.74123329402144855</v>
      </c>
      <c r="AI64" s="27">
        <v>0.83375774490802346</v>
      </c>
      <c r="AJ64" s="27">
        <v>3.2649434631951309E-3</v>
      </c>
      <c r="AK64" s="27">
        <v>0.12922121292007102</v>
      </c>
    </row>
    <row r="65" spans="1:37" ht="43.5" x14ac:dyDescent="0.35">
      <c r="A65" s="19" t="s">
        <v>194</v>
      </c>
      <c r="B65" s="19" t="s">
        <v>202</v>
      </c>
      <c r="C65" s="19" t="s">
        <v>462</v>
      </c>
      <c r="D65" s="19" t="s">
        <v>463</v>
      </c>
      <c r="E65" s="19" t="s">
        <v>51</v>
      </c>
      <c r="F65" s="1" t="s">
        <v>464</v>
      </c>
      <c r="G65" s="29" t="s">
        <v>186</v>
      </c>
      <c r="H65" s="29" t="s">
        <v>306</v>
      </c>
      <c r="I65" s="16">
        <v>360032</v>
      </c>
      <c r="J65" s="16">
        <v>12.55</v>
      </c>
      <c r="K65" s="16">
        <v>10.050000000000001</v>
      </c>
      <c r="L65" s="16"/>
      <c r="M65" s="16">
        <v>52.09</v>
      </c>
      <c r="N65" s="16">
        <v>52.61</v>
      </c>
      <c r="O65" s="16">
        <v>1.55</v>
      </c>
      <c r="P65" s="16">
        <v>139.97</v>
      </c>
      <c r="Q65" s="19" t="s">
        <v>82</v>
      </c>
      <c r="R65" s="20" t="s">
        <v>465</v>
      </c>
      <c r="S65" s="20">
        <v>30.202496</v>
      </c>
      <c r="T65" s="20">
        <v>-93.325658000000004</v>
      </c>
      <c r="U65" s="19" t="s">
        <v>9</v>
      </c>
      <c r="V65" s="25">
        <v>43567</v>
      </c>
      <c r="W65" s="21" t="s">
        <v>34</v>
      </c>
      <c r="X65" s="21">
        <v>2013</v>
      </c>
      <c r="Y65" s="19" t="s">
        <v>466</v>
      </c>
      <c r="Z65" s="19" t="s">
        <v>467</v>
      </c>
      <c r="AA65" s="25">
        <v>43775</v>
      </c>
      <c r="AB65" s="26">
        <v>119.66874239089501</v>
      </c>
      <c r="AC65" s="27">
        <v>9.8321196150502999E-2</v>
      </c>
      <c r="AD65" s="27">
        <v>0.30683726609698414</v>
      </c>
      <c r="AE65" s="27">
        <v>5.507110812389629E-2</v>
      </c>
      <c r="AF65" s="27">
        <v>0.12434117952584188</v>
      </c>
      <c r="AG65" s="26">
        <v>13770.7313672582</v>
      </c>
      <c r="AH65" s="27">
        <v>7.6194763378020267E-2</v>
      </c>
      <c r="AI65" s="27">
        <v>0.29766139318573814</v>
      </c>
      <c r="AJ65" s="27">
        <v>6.6383550520038387E-2</v>
      </c>
      <c r="AK65" s="27">
        <v>0.16481102718017501</v>
      </c>
    </row>
    <row r="66" spans="1:37" ht="43.5" x14ac:dyDescent="0.35">
      <c r="A66" s="19" t="s">
        <v>194</v>
      </c>
      <c r="B66" s="19" t="s">
        <v>290</v>
      </c>
      <c r="C66" s="19" t="s">
        <v>468</v>
      </c>
      <c r="D66" s="19" t="s">
        <v>469</v>
      </c>
      <c r="E66" s="19" t="s">
        <v>3</v>
      </c>
      <c r="F66" s="1" t="s">
        <v>470</v>
      </c>
      <c r="G66" s="29" t="s">
        <v>186</v>
      </c>
      <c r="H66" s="29" t="s">
        <v>206</v>
      </c>
      <c r="I66" s="16">
        <v>1621079</v>
      </c>
      <c r="J66" s="16">
        <v>50.35</v>
      </c>
      <c r="K66" s="16">
        <v>48.89</v>
      </c>
      <c r="L66" s="16">
        <v>50.5</v>
      </c>
      <c r="M66" s="16">
        <v>92.02</v>
      </c>
      <c r="N66" s="16">
        <v>87.78</v>
      </c>
      <c r="O66" s="16">
        <v>4.6100000000000003</v>
      </c>
      <c r="P66" s="16">
        <v>90.86</v>
      </c>
      <c r="Q66" s="19" t="s">
        <v>82</v>
      </c>
      <c r="R66" s="20" t="s">
        <v>471</v>
      </c>
      <c r="S66" s="20">
        <v>29.983315000000001</v>
      </c>
      <c r="T66" s="20">
        <v>-90.854388</v>
      </c>
      <c r="U66" s="19" t="s">
        <v>9</v>
      </c>
      <c r="V66" s="25">
        <v>43676</v>
      </c>
      <c r="W66" s="21" t="s">
        <v>166</v>
      </c>
      <c r="X66" s="21">
        <v>2019</v>
      </c>
      <c r="Y66" s="19" t="s">
        <v>47</v>
      </c>
      <c r="Z66" s="19" t="s">
        <v>472</v>
      </c>
      <c r="AA66" s="25">
        <v>43756</v>
      </c>
      <c r="AB66" s="26">
        <v>46.529873669468799</v>
      </c>
      <c r="AC66" s="27">
        <v>0.84375000000000011</v>
      </c>
      <c r="AD66" s="27">
        <v>0.46022727272727137</v>
      </c>
      <c r="AE66" s="27">
        <v>9.5170454545454489E-2</v>
      </c>
      <c r="AF66" s="27">
        <v>0.235795454545453</v>
      </c>
      <c r="AG66" s="26">
        <v>525.43191514431805</v>
      </c>
      <c r="AH66" s="27">
        <v>0.86317693319652267</v>
      </c>
      <c r="AI66" s="27">
        <v>0.47144195227225283</v>
      </c>
      <c r="AJ66" s="27">
        <v>9.5826518171825179E-2</v>
      </c>
      <c r="AK66" s="27">
        <v>0.17975122437435867</v>
      </c>
    </row>
    <row r="67" spans="1:37" ht="29" x14ac:dyDescent="0.35">
      <c r="A67" s="19" t="s">
        <v>499</v>
      </c>
      <c r="B67" s="19" t="s">
        <v>500</v>
      </c>
      <c r="C67" s="19" t="s">
        <v>501</v>
      </c>
      <c r="D67" s="19" t="s">
        <v>502</v>
      </c>
      <c r="E67" s="19" t="s">
        <v>51</v>
      </c>
      <c r="F67" s="1" t="s">
        <v>503</v>
      </c>
      <c r="G67" s="29" t="s">
        <v>59</v>
      </c>
      <c r="H67" s="29" t="s">
        <v>59</v>
      </c>
      <c r="I67" s="16">
        <v>2030998</v>
      </c>
      <c r="J67" s="16"/>
      <c r="K67" s="16">
        <v>124.2</v>
      </c>
      <c r="L67" s="16">
        <v>55.7</v>
      </c>
      <c r="M67" s="16">
        <v>279.3</v>
      </c>
      <c r="N67" s="16">
        <v>33.299999999999997</v>
      </c>
      <c r="O67" s="16"/>
      <c r="P67" s="16">
        <v>146.6</v>
      </c>
      <c r="Q67" s="19" t="s">
        <v>32</v>
      </c>
      <c r="R67" s="20" t="s">
        <v>504</v>
      </c>
      <c r="S67" s="20">
        <v>38.387860000000003</v>
      </c>
      <c r="T67" s="20">
        <v>-76.409403999999896</v>
      </c>
      <c r="U67" s="19" t="s">
        <v>9</v>
      </c>
      <c r="V67" s="25">
        <v>43570</v>
      </c>
      <c r="W67" s="21" t="s">
        <v>34</v>
      </c>
      <c r="X67" s="21">
        <v>2018</v>
      </c>
      <c r="Y67" s="19" t="s">
        <v>84</v>
      </c>
      <c r="Z67" s="19" t="s">
        <v>505</v>
      </c>
      <c r="AA67" s="25">
        <v>43714</v>
      </c>
      <c r="AB67" s="26">
        <v>1434.5043362709</v>
      </c>
      <c r="AC67" s="27">
        <v>9.6492673325275433E-2</v>
      </c>
      <c r="AD67" s="27">
        <v>0.26157058001760236</v>
      </c>
      <c r="AE67" s="27">
        <v>0.12075053243755388</v>
      </c>
      <c r="AF67" s="27">
        <v>8.2232957291306572E-2</v>
      </c>
      <c r="AG67" s="26">
        <v>11124.8731557505</v>
      </c>
      <c r="AH67" s="27">
        <v>0.1899437722559352</v>
      </c>
      <c r="AI67" s="27">
        <v>0.16384593222545948</v>
      </c>
      <c r="AJ67" s="27">
        <v>7.6200497623021793E-2</v>
      </c>
      <c r="AK67" s="27">
        <v>9.9506825678359861E-2</v>
      </c>
    </row>
    <row r="68" spans="1:37" x14ac:dyDescent="0.35">
      <c r="A68" s="19" t="s">
        <v>506</v>
      </c>
      <c r="B68" s="19" t="s">
        <v>507</v>
      </c>
      <c r="C68" s="19" t="s">
        <v>508</v>
      </c>
      <c r="D68" s="19" t="s">
        <v>509</v>
      </c>
      <c r="E68" s="19" t="s">
        <v>51</v>
      </c>
      <c r="F68" s="1" t="s">
        <v>510</v>
      </c>
      <c r="G68" s="29" t="s">
        <v>5</v>
      </c>
      <c r="H68" s="29" t="s">
        <v>6</v>
      </c>
      <c r="I68" s="16">
        <v>204945</v>
      </c>
      <c r="J68" s="16" t="s">
        <v>511</v>
      </c>
      <c r="K68" s="16" t="s">
        <v>511</v>
      </c>
      <c r="L68" s="16" t="s">
        <v>511</v>
      </c>
      <c r="M68" s="16" t="s">
        <v>511</v>
      </c>
      <c r="N68" s="16" t="s">
        <v>511</v>
      </c>
      <c r="O68" s="16" t="s">
        <v>511</v>
      </c>
      <c r="P68" s="16" t="s">
        <v>511</v>
      </c>
      <c r="Q68" s="19" t="s">
        <v>32</v>
      </c>
      <c r="R68" s="20" t="s">
        <v>512</v>
      </c>
      <c r="S68" s="20">
        <v>42.543602</v>
      </c>
      <c r="T68" s="20">
        <v>-83.564683000000002</v>
      </c>
      <c r="U68" s="19" t="s">
        <v>9</v>
      </c>
      <c r="V68" s="25">
        <v>43567</v>
      </c>
      <c r="W68" s="21" t="s">
        <v>34</v>
      </c>
      <c r="X68" s="21" t="s">
        <v>250</v>
      </c>
      <c r="Y68" s="19" t="s">
        <v>167</v>
      </c>
      <c r="AA68" s="25">
        <v>43760</v>
      </c>
      <c r="AB68" s="26">
        <v>2585.4739129050399</v>
      </c>
      <c r="AC68" s="27">
        <v>0.1100067840807606</v>
      </c>
      <c r="AD68" s="27">
        <v>0.23213181618483159</v>
      </c>
      <c r="AE68" s="27">
        <v>5.1055257619921766E-2</v>
      </c>
      <c r="AF68" s="27">
        <v>9.9484878711335933E-2</v>
      </c>
      <c r="AG68" s="26">
        <v>24428.732582529501</v>
      </c>
      <c r="AH68" s="27">
        <v>0.19839103619333204</v>
      </c>
      <c r="AI68" s="27">
        <v>0.2488241340121064</v>
      </c>
      <c r="AJ68" s="27">
        <v>6.8728555525320298E-2</v>
      </c>
      <c r="AK68" s="27">
        <v>0.10203785779290868</v>
      </c>
    </row>
    <row r="69" spans="1:37" ht="87" x14ac:dyDescent="0.35">
      <c r="A69" s="19" t="s">
        <v>513</v>
      </c>
      <c r="B69" s="19" t="s">
        <v>514</v>
      </c>
      <c r="C69" s="19" t="s">
        <v>515</v>
      </c>
      <c r="D69" s="19" t="s">
        <v>516</v>
      </c>
      <c r="E69" s="19" t="s">
        <v>51</v>
      </c>
      <c r="F69" s="1" t="s">
        <v>517</v>
      </c>
      <c r="G69" s="29" t="s">
        <v>53</v>
      </c>
      <c r="H69" s="29" t="s">
        <v>119</v>
      </c>
      <c r="I69" s="16">
        <v>1344571</v>
      </c>
      <c r="J69" s="16">
        <v>81.040000000000006</v>
      </c>
      <c r="K69" s="16">
        <v>78.569999999999993</v>
      </c>
      <c r="L69" s="16">
        <v>65.52</v>
      </c>
      <c r="M69" s="16">
        <v>125.27</v>
      </c>
      <c r="N69" s="16">
        <v>108.34</v>
      </c>
      <c r="O69" s="16">
        <v>72.760000000000005</v>
      </c>
      <c r="P69" s="16">
        <v>207.48</v>
      </c>
      <c r="Q69" s="19" t="s">
        <v>32</v>
      </c>
      <c r="R69" s="20" t="s">
        <v>518</v>
      </c>
      <c r="S69" s="20">
        <v>44.753207000000003</v>
      </c>
      <c r="T69" s="20">
        <v>-93.038026000000002</v>
      </c>
      <c r="U69" s="19" t="s">
        <v>9</v>
      </c>
      <c r="V69" s="25">
        <v>43732</v>
      </c>
      <c r="W69" s="21" t="s">
        <v>99</v>
      </c>
      <c r="X69" s="21" t="s">
        <v>342</v>
      </c>
      <c r="Y69" s="19" t="s">
        <v>519</v>
      </c>
      <c r="Z69" s="19" t="s">
        <v>520</v>
      </c>
      <c r="AA69" s="25">
        <v>43775</v>
      </c>
      <c r="AB69" s="26">
        <v>153.225423911398</v>
      </c>
      <c r="AC69" s="27">
        <v>9.1690544412607836E-2</v>
      </c>
      <c r="AD69" s="27">
        <v>6.8051575931231928E-2</v>
      </c>
      <c r="AE69" s="27">
        <v>8.1661891117478694E-2</v>
      </c>
      <c r="AF69" s="27">
        <v>0.16762177650429819</v>
      </c>
      <c r="AG69" s="26">
        <v>3830.2665516334901</v>
      </c>
      <c r="AH69" s="27">
        <v>0.14798680996526389</v>
      </c>
      <c r="AI69" s="27">
        <v>0.11147177598480058</v>
      </c>
      <c r="AJ69" s="27">
        <v>7.6962948498809247E-2</v>
      </c>
      <c r="AK69" s="27">
        <v>0.11709104799604167</v>
      </c>
    </row>
    <row r="70" spans="1:37" x14ac:dyDescent="0.35">
      <c r="A70" s="19" t="s">
        <v>529</v>
      </c>
      <c r="B70" s="19" t="s">
        <v>530</v>
      </c>
      <c r="C70" s="19" t="s">
        <v>531</v>
      </c>
      <c r="D70" s="19" t="s">
        <v>532</v>
      </c>
      <c r="E70" s="19" t="s">
        <v>3</v>
      </c>
      <c r="F70" s="1" t="s">
        <v>533</v>
      </c>
      <c r="G70" s="29" t="s">
        <v>53</v>
      </c>
      <c r="H70" s="29" t="s">
        <v>119</v>
      </c>
      <c r="I70" s="16">
        <v>160742</v>
      </c>
      <c r="J70" s="16" t="s">
        <v>511</v>
      </c>
      <c r="K70" s="16" t="s">
        <v>511</v>
      </c>
      <c r="L70" s="16" t="s">
        <v>511</v>
      </c>
      <c r="M70" s="16" t="s">
        <v>511</v>
      </c>
      <c r="N70" s="16" t="s">
        <v>511</v>
      </c>
      <c r="O70" s="16" t="s">
        <v>511</v>
      </c>
      <c r="P70" s="16" t="s">
        <v>511</v>
      </c>
      <c r="Q70" s="19" t="s">
        <v>32</v>
      </c>
      <c r="R70" s="20" t="s">
        <v>534</v>
      </c>
      <c r="S70" s="20">
        <v>46.854857000000003</v>
      </c>
      <c r="T70" s="20">
        <v>-102.909823</v>
      </c>
      <c r="U70" s="19" t="s">
        <v>9</v>
      </c>
      <c r="V70" s="25">
        <v>43567</v>
      </c>
      <c r="W70" s="21" t="s">
        <v>34</v>
      </c>
      <c r="X70" s="21">
        <v>2014</v>
      </c>
      <c r="Y70" s="19" t="s">
        <v>47</v>
      </c>
      <c r="Z70" s="19" t="s">
        <v>535</v>
      </c>
      <c r="AA70" s="25">
        <v>43756</v>
      </c>
      <c r="AB70" s="26">
        <v>52.992807579955297</v>
      </c>
      <c r="AC70" s="27">
        <v>4.291637878189522E-2</v>
      </c>
      <c r="AD70" s="27">
        <v>3.9859578283538484E-2</v>
      </c>
      <c r="AE70" s="27">
        <v>0.1400990851679203</v>
      </c>
      <c r="AF70" s="27">
        <v>7.3339148755882697E-2</v>
      </c>
      <c r="AG70" s="26">
        <v>362.25898595011</v>
      </c>
      <c r="AH70" s="27">
        <v>4.0583736248308612E-2</v>
      </c>
      <c r="AI70" s="27">
        <v>5.5863395512922694E-2</v>
      </c>
      <c r="AJ70" s="27">
        <v>0.13623449870406096</v>
      </c>
      <c r="AK70" s="27">
        <v>8.3144715815709508E-2</v>
      </c>
    </row>
    <row r="71" spans="1:37" x14ac:dyDescent="0.35">
      <c r="A71" s="19" t="s">
        <v>529</v>
      </c>
      <c r="B71" s="19" t="s">
        <v>542</v>
      </c>
      <c r="C71" s="19" t="s">
        <v>543</v>
      </c>
      <c r="D71" s="19" t="s">
        <v>544</v>
      </c>
      <c r="E71" s="19" t="s">
        <v>3</v>
      </c>
      <c r="F71" s="1" t="s">
        <v>545</v>
      </c>
      <c r="G71" s="29" t="s">
        <v>42</v>
      </c>
      <c r="H71" s="29" t="s">
        <v>43</v>
      </c>
      <c r="I71" s="16">
        <v>1146226</v>
      </c>
      <c r="J71" s="16" t="s">
        <v>511</v>
      </c>
      <c r="K71" s="16" t="s">
        <v>511</v>
      </c>
      <c r="L71" s="16" t="s">
        <v>511</v>
      </c>
      <c r="M71" s="16" t="s">
        <v>511</v>
      </c>
      <c r="N71" s="16" t="s">
        <v>511</v>
      </c>
      <c r="O71" s="16" t="s">
        <v>511</v>
      </c>
      <c r="P71" s="16" t="s">
        <v>511</v>
      </c>
      <c r="Q71" s="19" t="s">
        <v>32</v>
      </c>
      <c r="R71" s="20" t="s">
        <v>546</v>
      </c>
      <c r="S71" s="20">
        <v>47.971670000000003</v>
      </c>
      <c r="T71" s="20">
        <v>-97.124421999999896</v>
      </c>
      <c r="U71" s="19" t="s">
        <v>9</v>
      </c>
      <c r="V71" s="25">
        <v>43567</v>
      </c>
      <c r="W71" s="21" t="s">
        <v>129</v>
      </c>
      <c r="X71" s="21" t="s">
        <v>46</v>
      </c>
      <c r="Y71" s="19" t="s">
        <v>47</v>
      </c>
      <c r="Z71" s="19" t="s">
        <v>547</v>
      </c>
      <c r="AA71" s="25">
        <v>43745</v>
      </c>
      <c r="AB71" s="26">
        <v>62.578782591914603</v>
      </c>
      <c r="AC71" s="27">
        <v>0.2081673306772896</v>
      </c>
      <c r="AD71" s="27">
        <v>0.11354581673306781</v>
      </c>
      <c r="AE71" s="27">
        <v>0.12350597609561752</v>
      </c>
      <c r="AF71" s="27">
        <v>9.5617529880478155E-2</v>
      </c>
      <c r="AG71" s="26">
        <v>1109.15120288189</v>
      </c>
      <c r="AH71" s="27">
        <v>0.1913506519459858</v>
      </c>
      <c r="AI71" s="27">
        <v>0.19377891512416476</v>
      </c>
      <c r="AJ71" s="27">
        <v>9.8614460600553802E-2</v>
      </c>
      <c r="AK71" s="27">
        <v>8.5894049335095618E-2</v>
      </c>
    </row>
    <row r="72" spans="1:37" ht="29" x14ac:dyDescent="0.35">
      <c r="A72" s="19" t="s">
        <v>529</v>
      </c>
      <c r="B72" s="19" t="s">
        <v>536</v>
      </c>
      <c r="C72" s="19" t="s">
        <v>548</v>
      </c>
      <c r="D72" s="19" t="s">
        <v>549</v>
      </c>
      <c r="E72" s="19" t="s">
        <v>3</v>
      </c>
      <c r="F72" s="1" t="s">
        <v>550</v>
      </c>
      <c r="G72" s="29" t="s">
        <v>5</v>
      </c>
      <c r="H72" s="29" t="s">
        <v>6</v>
      </c>
      <c r="I72" s="16">
        <v>78138</v>
      </c>
      <c r="J72" s="16">
        <v>6.05</v>
      </c>
      <c r="K72" s="16">
        <v>6.05</v>
      </c>
      <c r="L72" s="16">
        <v>6.05</v>
      </c>
      <c r="M72" s="16">
        <v>79.13</v>
      </c>
      <c r="N72" s="16">
        <v>95.49</v>
      </c>
      <c r="O72" s="16">
        <v>0</v>
      </c>
      <c r="P72" s="16">
        <v>29.31</v>
      </c>
      <c r="Q72" s="19" t="s">
        <v>120</v>
      </c>
      <c r="R72" s="20" t="s">
        <v>551</v>
      </c>
      <c r="S72" s="20">
        <v>47.972008000000002</v>
      </c>
      <c r="T72" s="20">
        <v>-103.20125400000001</v>
      </c>
      <c r="U72" s="19" t="s">
        <v>9</v>
      </c>
      <c r="V72" s="25">
        <v>43718</v>
      </c>
      <c r="W72" s="21" t="s">
        <v>129</v>
      </c>
      <c r="X72" s="21" t="s">
        <v>46</v>
      </c>
      <c r="AA72" s="25">
        <v>43775</v>
      </c>
      <c r="AB72" s="26">
        <v>7.2158651154093496</v>
      </c>
      <c r="AC72" s="27">
        <v>0.11519845111326234</v>
      </c>
      <c r="AD72" s="27">
        <v>0.16456921587608886</v>
      </c>
      <c r="AE72" s="27">
        <v>8.7608906098741474E-2</v>
      </c>
      <c r="AF72" s="27">
        <v>8.5672797676669826E-2</v>
      </c>
      <c r="AG72" s="26">
        <v>64.977796847348202</v>
      </c>
      <c r="AH72" s="27">
        <v>0.11519845111326243</v>
      </c>
      <c r="AI72" s="27">
        <v>0.164569215876089</v>
      </c>
      <c r="AJ72" s="27">
        <v>8.7608906098741501E-2</v>
      </c>
      <c r="AK72" s="27">
        <v>8.5672797676669868E-2</v>
      </c>
    </row>
    <row r="73" spans="1:37" ht="29" x14ac:dyDescent="0.35">
      <c r="A73" s="19" t="s">
        <v>529</v>
      </c>
      <c r="B73" s="19" t="s">
        <v>536</v>
      </c>
      <c r="C73" s="19" t="s">
        <v>552</v>
      </c>
      <c r="D73" s="19" t="s">
        <v>553</v>
      </c>
      <c r="E73" s="19" t="s">
        <v>51</v>
      </c>
      <c r="F73" s="1" t="s">
        <v>554</v>
      </c>
      <c r="G73" s="29" t="s">
        <v>5</v>
      </c>
      <c r="H73" s="29" t="s">
        <v>555</v>
      </c>
      <c r="I73" s="16">
        <v>92836.35</v>
      </c>
      <c r="J73" s="16">
        <v>6.03</v>
      </c>
      <c r="K73" s="16">
        <v>6.03</v>
      </c>
      <c r="L73" s="16">
        <v>6.03</v>
      </c>
      <c r="M73" s="16">
        <v>69.319999999999993</v>
      </c>
      <c r="N73" s="16">
        <v>165.54</v>
      </c>
      <c r="O73" s="16">
        <v>0.27</v>
      </c>
      <c r="P73" s="16">
        <v>100.39</v>
      </c>
      <c r="Q73" s="19" t="s">
        <v>32</v>
      </c>
      <c r="R73" s="20" t="s">
        <v>556</v>
      </c>
      <c r="S73" s="20">
        <v>47.696111109999897</v>
      </c>
      <c r="T73" s="20">
        <v>-103.2619444</v>
      </c>
      <c r="U73" s="19" t="s">
        <v>9</v>
      </c>
      <c r="V73" s="25">
        <v>43840</v>
      </c>
      <c r="W73" s="21" t="s">
        <v>166</v>
      </c>
      <c r="X73" s="21">
        <v>2019</v>
      </c>
      <c r="Y73" s="19" t="s">
        <v>557</v>
      </c>
      <c r="AA73" s="25">
        <v>43775</v>
      </c>
      <c r="AB73" s="26">
        <v>3.1378302003590499</v>
      </c>
      <c r="AC73" s="27">
        <v>3.2761310452418063E-2</v>
      </c>
      <c r="AD73" s="27">
        <v>0.13572542901716089</v>
      </c>
      <c r="AE73" s="27">
        <v>0.10608424336973506</v>
      </c>
      <c r="AF73" s="27">
        <v>0.11544461778471174</v>
      </c>
      <c r="AG73" s="26">
        <v>33.0835342162746</v>
      </c>
      <c r="AH73" s="27">
        <v>5.422312621323571E-2</v>
      </c>
      <c r="AI73" s="27">
        <v>0.14323466616983482</v>
      </c>
      <c r="AJ73" s="27">
        <v>0.10127434480398623</v>
      </c>
      <c r="AK73" s="27">
        <v>0.10769377498617566</v>
      </c>
    </row>
    <row r="74" spans="1:37" x14ac:dyDescent="0.35">
      <c r="A74" s="19" t="s">
        <v>558</v>
      </c>
      <c r="B74" s="19" t="s">
        <v>559</v>
      </c>
      <c r="C74" s="19" t="s">
        <v>560</v>
      </c>
      <c r="D74" s="19" t="s">
        <v>561</v>
      </c>
      <c r="E74" s="19" t="s">
        <v>3</v>
      </c>
      <c r="F74" s="1" t="s">
        <v>562</v>
      </c>
      <c r="G74" s="29" t="s">
        <v>42</v>
      </c>
      <c r="H74" s="29" t="s">
        <v>43</v>
      </c>
      <c r="I74" s="16">
        <v>100554</v>
      </c>
      <c r="J74" s="16">
        <v>10.210000000000001</v>
      </c>
      <c r="K74" s="16">
        <v>7.9</v>
      </c>
      <c r="L74" s="16">
        <v>13.6</v>
      </c>
      <c r="M74" s="16">
        <v>92.66</v>
      </c>
      <c r="N74" s="16">
        <v>88.53</v>
      </c>
      <c r="O74" s="16">
        <v>0.28999999999999998</v>
      </c>
      <c r="P74" s="16">
        <v>87.73</v>
      </c>
      <c r="Q74" s="19" t="s">
        <v>32</v>
      </c>
      <c r="R74" s="20" t="s">
        <v>563</v>
      </c>
      <c r="S74" s="20">
        <v>40.5392399999999</v>
      </c>
      <c r="T74" s="20">
        <v>-97.579730999999896</v>
      </c>
      <c r="U74" s="19" t="s">
        <v>9</v>
      </c>
      <c r="V74" s="25">
        <v>43570</v>
      </c>
      <c r="W74" s="21" t="s">
        <v>34</v>
      </c>
      <c r="X74" s="21">
        <v>2018</v>
      </c>
      <c r="Y74" s="19" t="s">
        <v>284</v>
      </c>
      <c r="Z74" s="19" t="s">
        <v>285</v>
      </c>
      <c r="AA74" s="25">
        <v>43756</v>
      </c>
      <c r="AB74" s="26">
        <v>279.76694948226901</v>
      </c>
      <c r="AC74" s="27">
        <v>7.5994633769272527E-2</v>
      </c>
      <c r="AD74" s="27">
        <v>0.21074375828772046</v>
      </c>
      <c r="AE74" s="27">
        <v>4.100934667360176E-2</v>
      </c>
      <c r="AF74" s="27">
        <v>0.26463188743531935</v>
      </c>
      <c r="AG74" s="26">
        <v>2111.0077851327101</v>
      </c>
      <c r="AH74" s="27">
        <v>9.0496462631181246E-2</v>
      </c>
      <c r="AI74" s="27">
        <v>0.29198641442375234</v>
      </c>
      <c r="AJ74" s="27">
        <v>3.9192091275261312E-2</v>
      </c>
      <c r="AK74" s="27">
        <v>0.24987611698597592</v>
      </c>
    </row>
    <row r="75" spans="1:37" x14ac:dyDescent="0.35">
      <c r="A75" s="19" t="s">
        <v>564</v>
      </c>
      <c r="B75" s="19" t="s">
        <v>565</v>
      </c>
      <c r="C75" s="19" t="s">
        <v>566</v>
      </c>
      <c r="D75" s="19" t="s">
        <v>567</v>
      </c>
      <c r="E75" s="19" t="s">
        <v>3</v>
      </c>
      <c r="F75" s="1" t="s">
        <v>568</v>
      </c>
      <c r="G75" s="29" t="s">
        <v>5</v>
      </c>
      <c r="H75" s="29" t="s">
        <v>6</v>
      </c>
      <c r="I75" s="16">
        <v>140935</v>
      </c>
      <c r="J75" s="16">
        <v>19</v>
      </c>
      <c r="K75" s="16">
        <v>19</v>
      </c>
      <c r="L75" s="16"/>
      <c r="M75" s="16">
        <v>23</v>
      </c>
      <c r="N75" s="16">
        <v>10</v>
      </c>
      <c r="O75" s="16">
        <v>3</v>
      </c>
      <c r="P75" s="16">
        <v>57</v>
      </c>
      <c r="Q75" s="19" t="s">
        <v>569</v>
      </c>
      <c r="R75" s="20" t="s">
        <v>570</v>
      </c>
      <c r="S75" s="20">
        <v>40.406112</v>
      </c>
      <c r="T75" s="20">
        <v>-74.596076999999894</v>
      </c>
      <c r="U75" s="19" t="s">
        <v>9</v>
      </c>
      <c r="V75" s="25">
        <v>43567</v>
      </c>
      <c r="W75" s="21" t="s">
        <v>129</v>
      </c>
      <c r="X75" s="21" t="s">
        <v>46</v>
      </c>
      <c r="AA75" s="25">
        <v>43775</v>
      </c>
      <c r="AB75" s="26">
        <v>1852.2681619134501</v>
      </c>
      <c r="AC75" s="27">
        <v>0.5702492299013695</v>
      </c>
      <c r="AD75" s="27">
        <v>6.7965656328711668E-2</v>
      </c>
      <c r="AE75" s="27">
        <v>3.8318208385732348E-2</v>
      </c>
      <c r="AF75" s="27">
        <v>0.15703878279934808</v>
      </c>
      <c r="AG75" s="26">
        <v>34538.538207443104</v>
      </c>
      <c r="AH75" s="27">
        <v>0.53458353894731536</v>
      </c>
      <c r="AI75" s="27">
        <v>0.10003877985963316</v>
      </c>
      <c r="AJ75" s="27">
        <v>4.7848047142001859E-2</v>
      </c>
      <c r="AK75" s="27">
        <v>0.14155437125657958</v>
      </c>
    </row>
    <row r="76" spans="1:37" x14ac:dyDescent="0.35">
      <c r="A76" s="19" t="s">
        <v>571</v>
      </c>
      <c r="B76" s="19" t="s">
        <v>572</v>
      </c>
      <c r="C76" s="19" t="s">
        <v>573</v>
      </c>
      <c r="D76" s="19" t="s">
        <v>574</v>
      </c>
      <c r="E76" s="19" t="s">
        <v>3</v>
      </c>
      <c r="F76" s="1" t="s">
        <v>575</v>
      </c>
      <c r="G76" s="29" t="s">
        <v>5</v>
      </c>
      <c r="H76" s="29" t="s">
        <v>26</v>
      </c>
      <c r="I76" s="16">
        <v>340532</v>
      </c>
      <c r="J76" s="16">
        <v>20.100000000000001</v>
      </c>
      <c r="K76" s="16">
        <v>20.100000000000001</v>
      </c>
      <c r="L76" s="16">
        <v>20.3</v>
      </c>
      <c r="M76" s="16">
        <v>274.7</v>
      </c>
      <c r="N76" s="16">
        <v>155.5</v>
      </c>
      <c r="O76" s="16">
        <v>114.8</v>
      </c>
      <c r="P76" s="16">
        <v>117.9</v>
      </c>
      <c r="Q76" s="19" t="s">
        <v>32</v>
      </c>
      <c r="R76" s="20" t="s">
        <v>576</v>
      </c>
      <c r="S76" s="20">
        <v>32.643059999999899</v>
      </c>
      <c r="T76" s="20">
        <v>-103.808899999999</v>
      </c>
      <c r="U76" s="19" t="s">
        <v>9</v>
      </c>
      <c r="V76" s="25">
        <v>43567</v>
      </c>
      <c r="W76" s="21" t="s">
        <v>34</v>
      </c>
      <c r="X76" s="21">
        <v>2015</v>
      </c>
      <c r="Y76" s="19" t="s">
        <v>284</v>
      </c>
      <c r="Z76" s="19" t="s">
        <v>285</v>
      </c>
      <c r="AA76" s="25">
        <v>43754</v>
      </c>
      <c r="AB76" s="26">
        <v>3.4626398622639698</v>
      </c>
      <c r="AC76" s="27">
        <v>0.50334833443082205</v>
      </c>
      <c r="AD76" s="27">
        <v>0.36230968541063691</v>
      </c>
      <c r="AE76" s="27">
        <v>7.1740005068556517E-2</v>
      </c>
      <c r="AF76" s="27">
        <v>6.69386729964071E-2</v>
      </c>
      <c r="AG76" s="26">
        <v>29.720161067285598</v>
      </c>
      <c r="AH76" s="27">
        <v>0.49289013156293782</v>
      </c>
      <c r="AI76" s="27">
        <v>0.32917423952652158</v>
      </c>
      <c r="AJ76" s="27">
        <v>6.4671582727625659E-2</v>
      </c>
      <c r="AK76" s="27">
        <v>7.7547463540885E-2</v>
      </c>
    </row>
    <row r="77" spans="1:37" x14ac:dyDescent="0.35">
      <c r="A77" s="19" t="s">
        <v>571</v>
      </c>
      <c r="B77" s="19" t="s">
        <v>577</v>
      </c>
      <c r="C77" s="19" t="s">
        <v>578</v>
      </c>
      <c r="D77" s="19" t="s">
        <v>579</v>
      </c>
      <c r="E77" s="19" t="s">
        <v>3</v>
      </c>
      <c r="F77" s="1" t="s">
        <v>580</v>
      </c>
      <c r="G77" s="29" t="s">
        <v>5</v>
      </c>
      <c r="H77" s="29" t="s">
        <v>26</v>
      </c>
      <c r="I77" s="16">
        <v>537690</v>
      </c>
      <c r="J77" s="16">
        <v>40</v>
      </c>
      <c r="K77" s="16">
        <v>40</v>
      </c>
      <c r="L77" s="16">
        <v>40</v>
      </c>
      <c r="M77" s="16">
        <v>230</v>
      </c>
      <c r="N77" s="16">
        <v>215</v>
      </c>
      <c r="O77" s="16">
        <v>45</v>
      </c>
      <c r="P77" s="16">
        <v>225</v>
      </c>
      <c r="Q77" s="19" t="s">
        <v>32</v>
      </c>
      <c r="R77" s="20" t="s">
        <v>581</v>
      </c>
      <c r="S77" s="20">
        <v>32.169083000000001</v>
      </c>
      <c r="T77" s="20">
        <v>-103.832374999999</v>
      </c>
      <c r="U77" s="19" t="s">
        <v>9</v>
      </c>
      <c r="V77" s="25">
        <v>43567</v>
      </c>
      <c r="W77" s="21" t="s">
        <v>34</v>
      </c>
      <c r="X77" s="21">
        <v>2016</v>
      </c>
      <c r="Y77" s="19" t="s">
        <v>47</v>
      </c>
      <c r="Z77" s="19" t="s">
        <v>582</v>
      </c>
      <c r="AA77" s="25">
        <v>43745</v>
      </c>
      <c r="AB77" s="26">
        <v>3.2710553255219099</v>
      </c>
      <c r="AC77" s="27">
        <v>0.36799999999999911</v>
      </c>
      <c r="AD77" s="27">
        <v>0.41999999999999932</v>
      </c>
      <c r="AE77" s="27">
        <v>4.5333333333333357E-2</v>
      </c>
      <c r="AF77" s="27">
        <v>0.16000000000000014</v>
      </c>
      <c r="AG77" s="26">
        <v>29.455362634249902</v>
      </c>
      <c r="AH77" s="27">
        <v>0.36799999999999783</v>
      </c>
      <c r="AI77" s="27">
        <v>0.41999999999999799</v>
      </c>
      <c r="AJ77" s="27">
        <v>4.5333333333333253E-2</v>
      </c>
      <c r="AK77" s="27">
        <v>0.15999999999999986</v>
      </c>
    </row>
    <row r="78" spans="1:37" x14ac:dyDescent="0.35">
      <c r="A78" s="19" t="s">
        <v>571</v>
      </c>
      <c r="B78" s="19" t="s">
        <v>583</v>
      </c>
      <c r="C78" s="19" t="s">
        <v>584</v>
      </c>
      <c r="D78" s="19" t="s">
        <v>585</v>
      </c>
      <c r="E78" s="19" t="s">
        <v>51</v>
      </c>
      <c r="F78" s="1" t="s">
        <v>586</v>
      </c>
      <c r="G78" s="29" t="s">
        <v>5</v>
      </c>
      <c r="H78" s="29" t="s">
        <v>6</v>
      </c>
      <c r="I78" s="16">
        <v>248441</v>
      </c>
      <c r="J78" s="16">
        <v>10.3</v>
      </c>
      <c r="K78" s="16">
        <v>10.3</v>
      </c>
      <c r="L78" s="16">
        <v>10.3</v>
      </c>
      <c r="M78" s="16">
        <v>317.5</v>
      </c>
      <c r="N78" s="16">
        <v>309.8</v>
      </c>
      <c r="O78" s="16">
        <v>2.9</v>
      </c>
      <c r="P78" s="16">
        <v>444.7</v>
      </c>
      <c r="Q78" s="19" t="s">
        <v>32</v>
      </c>
      <c r="R78" s="20" t="s">
        <v>587</v>
      </c>
      <c r="S78" s="20">
        <v>36.689028</v>
      </c>
      <c r="T78" s="20">
        <v>-107.40172200000001</v>
      </c>
      <c r="U78" s="19" t="s">
        <v>9</v>
      </c>
      <c r="V78" s="25">
        <v>43851</v>
      </c>
      <c r="W78" s="21" t="s">
        <v>56</v>
      </c>
      <c r="X78" s="21" t="s">
        <v>46</v>
      </c>
      <c r="AA78" s="25">
        <v>43853</v>
      </c>
      <c r="AB78" s="26">
        <v>1.7474617791856499</v>
      </c>
      <c r="AC78" s="27">
        <v>0.95132743362831862</v>
      </c>
      <c r="AD78" s="27">
        <v>0.47787610619469251</v>
      </c>
      <c r="AE78" s="27">
        <v>7.9646017699115418E-2</v>
      </c>
      <c r="AF78" s="27">
        <v>5.8407079646018246E-2</v>
      </c>
      <c r="AG78" s="26">
        <v>15.7356318709574</v>
      </c>
      <c r="AH78" s="27">
        <v>0.95132743362831984</v>
      </c>
      <c r="AI78" s="27">
        <v>0.47787610619469278</v>
      </c>
      <c r="AJ78" s="27">
        <v>7.9646017699114918E-2</v>
      </c>
      <c r="AK78" s="27">
        <v>5.8407079646017997E-2</v>
      </c>
    </row>
    <row r="79" spans="1:37" ht="43.5" x14ac:dyDescent="0.35">
      <c r="A79" s="19" t="s">
        <v>571</v>
      </c>
      <c r="B79" s="19" t="s">
        <v>577</v>
      </c>
      <c r="C79" s="19" t="s">
        <v>593</v>
      </c>
      <c r="D79" s="19" t="s">
        <v>594</v>
      </c>
      <c r="E79" s="19" t="s">
        <v>3</v>
      </c>
      <c r="F79" s="1" t="s">
        <v>595</v>
      </c>
      <c r="G79" s="29" t="s">
        <v>5</v>
      </c>
      <c r="H79" s="29" t="s">
        <v>26</v>
      </c>
      <c r="I79" s="16">
        <v>507880</v>
      </c>
      <c r="J79" s="16">
        <v>15.1</v>
      </c>
      <c r="K79" s="16">
        <v>14.7</v>
      </c>
      <c r="L79" s="16"/>
      <c r="M79" s="16">
        <v>126.7</v>
      </c>
      <c r="N79" s="16">
        <v>110.1</v>
      </c>
      <c r="O79" s="16">
        <v>138.80000000000001</v>
      </c>
      <c r="P79" s="16">
        <v>194</v>
      </c>
      <c r="Q79" s="19" t="s">
        <v>32</v>
      </c>
      <c r="R79" s="20" t="s">
        <v>596</v>
      </c>
      <c r="S79" s="20">
        <v>32.265833000000001</v>
      </c>
      <c r="T79" s="20">
        <v>-104.1075</v>
      </c>
      <c r="U79" s="19" t="s">
        <v>597</v>
      </c>
      <c r="V79" s="25">
        <v>43728</v>
      </c>
      <c r="W79" s="21" t="s">
        <v>34</v>
      </c>
      <c r="X79" s="21">
        <v>2018</v>
      </c>
      <c r="Y79" s="19" t="s">
        <v>284</v>
      </c>
      <c r="Z79" s="19" t="s">
        <v>285</v>
      </c>
      <c r="AA79" s="25">
        <v>43754</v>
      </c>
      <c r="AB79" s="26">
        <v>18.886717218644002</v>
      </c>
      <c r="AC79" s="27">
        <v>0.75730199687030098</v>
      </c>
      <c r="AD79" s="27">
        <v>0.46006510706253628</v>
      </c>
      <c r="AE79" s="27">
        <v>5.7718640314872907E-2</v>
      </c>
      <c r="AF79" s="27">
        <v>0.14656763347469104</v>
      </c>
      <c r="AG79" s="26">
        <v>1454.46199754699</v>
      </c>
      <c r="AH79" s="27">
        <v>0.8294984767026351</v>
      </c>
      <c r="AI79" s="27">
        <v>0.46749522485611272</v>
      </c>
      <c r="AJ79" s="27">
        <v>6.0015509000106187E-2</v>
      </c>
      <c r="AK79" s="27">
        <v>0.14407658645530394</v>
      </c>
    </row>
    <row r="80" spans="1:37" x14ac:dyDescent="0.35">
      <c r="A80" s="19" t="s">
        <v>571</v>
      </c>
      <c r="B80" s="19" t="s">
        <v>572</v>
      </c>
      <c r="C80" s="19" t="s">
        <v>598</v>
      </c>
      <c r="D80" s="19" t="s">
        <v>599</v>
      </c>
      <c r="E80" s="19" t="s">
        <v>3</v>
      </c>
      <c r="F80" s="1" t="s">
        <v>600</v>
      </c>
      <c r="G80" s="29" t="s">
        <v>5</v>
      </c>
      <c r="H80" s="29" t="s">
        <v>26</v>
      </c>
      <c r="I80" s="16">
        <v>560749</v>
      </c>
      <c r="J80" s="16">
        <v>62</v>
      </c>
      <c r="K80" s="16">
        <v>54</v>
      </c>
      <c r="L80" s="16">
        <v>62</v>
      </c>
      <c r="M80" s="16">
        <v>224</v>
      </c>
      <c r="N80" s="16">
        <v>230</v>
      </c>
      <c r="O80" s="16">
        <v>50.3</v>
      </c>
      <c r="P80" s="16">
        <v>214</v>
      </c>
      <c r="Q80" s="19" t="s">
        <v>120</v>
      </c>
      <c r="R80" s="20" t="s">
        <v>601</v>
      </c>
      <c r="S80" s="20">
        <v>32.170493999999898</v>
      </c>
      <c r="T80" s="20">
        <v>-103.653257999999</v>
      </c>
      <c r="U80" s="19" t="s">
        <v>9</v>
      </c>
      <c r="V80" s="25">
        <v>43567</v>
      </c>
      <c r="W80" s="21" t="s">
        <v>129</v>
      </c>
      <c r="X80" s="21" t="s">
        <v>46</v>
      </c>
      <c r="AA80" s="25">
        <v>43775</v>
      </c>
      <c r="AB80" s="26">
        <v>2.2800182894927001</v>
      </c>
      <c r="AC80" s="27">
        <v>0.6256097560975582</v>
      </c>
      <c r="AD80" s="27">
        <v>0.210975609756098</v>
      </c>
      <c r="AE80" s="27">
        <v>0.14146341463414636</v>
      </c>
      <c r="AF80" s="27">
        <v>0.14878048780487821</v>
      </c>
      <c r="AG80" s="26">
        <v>20.531222638125001</v>
      </c>
      <c r="AH80" s="27">
        <v>0.62560975609756075</v>
      </c>
      <c r="AI80" s="27">
        <v>0.21097560975609778</v>
      </c>
      <c r="AJ80" s="27">
        <v>0.14146341463414638</v>
      </c>
      <c r="AK80" s="27">
        <v>0.1487804878048779</v>
      </c>
    </row>
    <row r="81" spans="1:37" x14ac:dyDescent="0.35">
      <c r="A81" s="19" t="s">
        <v>571</v>
      </c>
      <c r="B81" s="19" t="s">
        <v>577</v>
      </c>
      <c r="C81" s="19" t="s">
        <v>598</v>
      </c>
      <c r="D81" s="19" t="s">
        <v>602</v>
      </c>
      <c r="E81" s="19" t="s">
        <v>3</v>
      </c>
      <c r="F81" s="1" t="s">
        <v>603</v>
      </c>
      <c r="G81" s="29" t="s">
        <v>5</v>
      </c>
      <c r="H81" s="29" t="s">
        <v>6</v>
      </c>
      <c r="I81" s="16">
        <v>236292</v>
      </c>
      <c r="J81" s="16">
        <v>18</v>
      </c>
      <c r="K81" s="16">
        <v>18</v>
      </c>
      <c r="L81" s="16"/>
      <c r="M81" s="16">
        <v>212</v>
      </c>
      <c r="N81" s="16">
        <v>195</v>
      </c>
      <c r="O81" s="16">
        <v>21</v>
      </c>
      <c r="P81" s="16"/>
      <c r="Q81" s="19" t="s">
        <v>120</v>
      </c>
      <c r="R81" s="20" t="s">
        <v>604</v>
      </c>
      <c r="S81" s="20">
        <v>32.371667000000002</v>
      </c>
      <c r="T81" s="20">
        <v>-103.857221999999</v>
      </c>
      <c r="U81" s="19" t="s">
        <v>9</v>
      </c>
      <c r="V81" s="25">
        <v>43851</v>
      </c>
      <c r="W81" s="21" t="s">
        <v>129</v>
      </c>
      <c r="X81" s="21" t="s">
        <v>46</v>
      </c>
      <c r="Y81" s="19" t="s">
        <v>605</v>
      </c>
      <c r="AA81" s="25">
        <v>43853</v>
      </c>
      <c r="AB81" s="26">
        <v>8.5616585087282608</v>
      </c>
      <c r="AC81" s="27">
        <v>0.40733179550366344</v>
      </c>
      <c r="AD81" s="27">
        <v>0.28029990402909782</v>
      </c>
      <c r="AE81" s="27">
        <v>3.8882703550683975E-2</v>
      </c>
      <c r="AF81" s="27">
        <v>0.14669950117833344</v>
      </c>
      <c r="AG81" s="26">
        <v>74.783891933390805</v>
      </c>
      <c r="AH81" s="27">
        <v>0.40657439832654324</v>
      </c>
      <c r="AI81" s="27">
        <v>0.28299005475770961</v>
      </c>
      <c r="AJ81" s="27">
        <v>3.9006920834066643E-2</v>
      </c>
      <c r="AK81" s="27">
        <v>0.14695562374108045</v>
      </c>
    </row>
    <row r="82" spans="1:37" x14ac:dyDescent="0.35">
      <c r="A82" s="19" t="s">
        <v>606</v>
      </c>
      <c r="B82" s="19" t="s">
        <v>572</v>
      </c>
      <c r="C82" s="19" t="s">
        <v>607</v>
      </c>
      <c r="D82" s="19" t="s">
        <v>608</v>
      </c>
      <c r="E82" s="19" t="s">
        <v>3</v>
      </c>
      <c r="F82" s="1" t="s">
        <v>609</v>
      </c>
      <c r="G82" s="29" t="s">
        <v>5</v>
      </c>
      <c r="H82" s="29" t="s">
        <v>610</v>
      </c>
      <c r="I82" s="16">
        <v>171534</v>
      </c>
      <c r="J82" s="16">
        <v>6.6</v>
      </c>
      <c r="K82" s="16">
        <v>6.2</v>
      </c>
      <c r="L82" s="16">
        <v>7.9</v>
      </c>
      <c r="M82" s="16">
        <v>124</v>
      </c>
      <c r="N82" s="16">
        <v>111.3</v>
      </c>
      <c r="O82" s="16">
        <v>238.8</v>
      </c>
      <c r="P82" s="16">
        <v>127.9</v>
      </c>
      <c r="Q82" s="19" t="s">
        <v>32</v>
      </c>
      <c r="R82" s="20" t="s">
        <v>611</v>
      </c>
      <c r="S82" s="20">
        <v>32.542358</v>
      </c>
      <c r="T82" s="20">
        <v>-103.525728</v>
      </c>
      <c r="U82" s="19" t="s">
        <v>9</v>
      </c>
      <c r="V82" s="25">
        <v>43851</v>
      </c>
      <c r="W82" s="21" t="s">
        <v>166</v>
      </c>
      <c r="X82" s="21" t="s">
        <v>46</v>
      </c>
      <c r="Y82" s="19" t="s">
        <v>612</v>
      </c>
      <c r="Z82" s="19" t="s">
        <v>613</v>
      </c>
      <c r="AA82" s="25">
        <v>43853</v>
      </c>
      <c r="AB82" s="26">
        <v>9.6437535039747608</v>
      </c>
      <c r="AC82" s="27">
        <v>0.70157553290083319</v>
      </c>
      <c r="AD82" s="27">
        <v>0.27247451343836804</v>
      </c>
      <c r="AE82" s="27">
        <v>7.5996292863762735E-2</v>
      </c>
      <c r="AF82" s="27">
        <v>7.0435588507877706E-2</v>
      </c>
      <c r="AG82" s="26">
        <v>82.275970381241507</v>
      </c>
      <c r="AH82" s="27">
        <v>0.70025659353543968</v>
      </c>
      <c r="AI82" s="27">
        <v>0.27140675202779113</v>
      </c>
      <c r="AJ82" s="27">
        <v>7.7132951602414984E-2</v>
      </c>
      <c r="AK82" s="27">
        <v>7.1795834872871361E-2</v>
      </c>
    </row>
    <row r="83" spans="1:37" ht="43.5" x14ac:dyDescent="0.35">
      <c r="A83" s="19" t="s">
        <v>606</v>
      </c>
      <c r="B83" s="19" t="s">
        <v>572</v>
      </c>
      <c r="C83" s="19" t="s">
        <v>593</v>
      </c>
      <c r="D83" s="19" t="s">
        <v>614</v>
      </c>
      <c r="E83" s="19" t="s">
        <v>51</v>
      </c>
      <c r="F83" s="1" t="s">
        <v>615</v>
      </c>
      <c r="G83" s="29" t="s">
        <v>5</v>
      </c>
      <c r="H83" s="29" t="s">
        <v>26</v>
      </c>
      <c r="I83" s="16">
        <v>1170000</v>
      </c>
      <c r="J83" s="16">
        <v>74</v>
      </c>
      <c r="K83" s="16">
        <v>59</v>
      </c>
      <c r="L83" s="16"/>
      <c r="M83" s="16">
        <v>325</v>
      </c>
      <c r="N83" s="16">
        <v>350</v>
      </c>
      <c r="O83" s="16">
        <v>436</v>
      </c>
      <c r="P83" s="16">
        <v>484</v>
      </c>
      <c r="Q83" s="19" t="s">
        <v>120</v>
      </c>
      <c r="R83" s="20" t="s">
        <v>616</v>
      </c>
      <c r="S83" s="20">
        <v>32.210555999999897</v>
      </c>
      <c r="T83" s="20">
        <v>-103.523888999999</v>
      </c>
      <c r="U83" s="19" t="s">
        <v>597</v>
      </c>
      <c r="V83" s="25">
        <v>43840</v>
      </c>
      <c r="W83" s="21" t="s">
        <v>617</v>
      </c>
      <c r="X83" s="21">
        <v>2019</v>
      </c>
      <c r="Y83" s="19" t="s">
        <v>324</v>
      </c>
      <c r="Z83" s="19" t="s">
        <v>618</v>
      </c>
      <c r="AA83" s="25">
        <v>43755</v>
      </c>
      <c r="AB83" s="26">
        <v>2.28200699931863</v>
      </c>
      <c r="AC83" s="27">
        <v>0.62560975609755876</v>
      </c>
      <c r="AD83" s="27">
        <v>0.21097560975609778</v>
      </c>
      <c r="AE83" s="27">
        <v>0.14146341463414658</v>
      </c>
      <c r="AF83" s="27">
        <v>0.14878048780487813</v>
      </c>
      <c r="AG83" s="26">
        <v>20.549130757204999</v>
      </c>
      <c r="AH83" s="27">
        <v>0.62560975609756053</v>
      </c>
      <c r="AI83" s="27">
        <v>0.21097560975609836</v>
      </c>
      <c r="AJ83" s="27">
        <v>0.1414634146341468</v>
      </c>
      <c r="AK83" s="27">
        <v>0.1487804878048784</v>
      </c>
    </row>
    <row r="84" spans="1:37" ht="29" x14ac:dyDescent="0.35">
      <c r="A84" s="19" t="s">
        <v>629</v>
      </c>
      <c r="B84" s="19" t="s">
        <v>630</v>
      </c>
      <c r="C84" s="19" t="s">
        <v>631</v>
      </c>
      <c r="D84" s="19" t="s">
        <v>632</v>
      </c>
      <c r="E84" s="19" t="s">
        <v>51</v>
      </c>
      <c r="F84" s="1" t="s">
        <v>633</v>
      </c>
      <c r="G84" s="29" t="s">
        <v>53</v>
      </c>
      <c r="H84" s="29" t="s">
        <v>119</v>
      </c>
      <c r="I84" s="16">
        <v>152287</v>
      </c>
      <c r="J84" s="16">
        <v>3.1</v>
      </c>
      <c r="K84" s="16">
        <v>-2.2000000000000002</v>
      </c>
      <c r="L84" s="16"/>
      <c r="M84" s="16">
        <v>-383.2</v>
      </c>
      <c r="N84" s="16">
        <v>23.9</v>
      </c>
      <c r="O84" s="16">
        <v>36.6</v>
      </c>
      <c r="P84" s="16">
        <v>-36.5</v>
      </c>
      <c r="Q84" s="19" t="s">
        <v>32</v>
      </c>
      <c r="R84" s="20" t="s">
        <v>634</v>
      </c>
      <c r="S84" s="20">
        <v>41.674646000000003</v>
      </c>
      <c r="T84" s="20">
        <v>-83.450683999999896</v>
      </c>
      <c r="U84" s="19" t="s">
        <v>9</v>
      </c>
      <c r="V84" s="25">
        <v>43713</v>
      </c>
      <c r="W84" s="21" t="s">
        <v>34</v>
      </c>
      <c r="X84" s="21">
        <v>2013</v>
      </c>
      <c r="Y84" s="19" t="s">
        <v>68</v>
      </c>
      <c r="Z84" s="19" t="s">
        <v>635</v>
      </c>
      <c r="AA84" s="25">
        <v>43775</v>
      </c>
      <c r="AB84" s="26">
        <v>360.956386439222</v>
      </c>
      <c r="AC84" s="27">
        <v>0.13539880759637196</v>
      </c>
      <c r="AD84" s="27">
        <v>0.59779534339987861</v>
      </c>
      <c r="AE84" s="27">
        <v>9.5242654948778857E-2</v>
      </c>
      <c r="AF84" s="27">
        <v>9.515047723730069E-2</v>
      </c>
      <c r="AG84" s="26">
        <v>23627.231640227401</v>
      </c>
      <c r="AH84" s="27">
        <v>0.25371701021654119</v>
      </c>
      <c r="AI84" s="27">
        <v>0.42800495909689529</v>
      </c>
      <c r="AJ84" s="27">
        <v>7.3800194000662359E-2</v>
      </c>
      <c r="AK84" s="27">
        <v>0.15657951317653285</v>
      </c>
    </row>
    <row r="85" spans="1:37" ht="29" x14ac:dyDescent="0.35">
      <c r="A85" s="19" t="s">
        <v>629</v>
      </c>
      <c r="B85" s="19" t="s">
        <v>636</v>
      </c>
      <c r="C85" s="19" t="s">
        <v>637</v>
      </c>
      <c r="D85" s="19" t="s">
        <v>638</v>
      </c>
      <c r="E85" s="19" t="s">
        <v>51</v>
      </c>
      <c r="F85" s="1" t="s">
        <v>639</v>
      </c>
      <c r="G85" s="29" t="s">
        <v>53</v>
      </c>
      <c r="H85" s="29" t="s">
        <v>119</v>
      </c>
      <c r="I85" s="16">
        <v>309283</v>
      </c>
      <c r="J85" s="16">
        <v>11.02</v>
      </c>
      <c r="K85" s="16">
        <v>8.2899999999999991</v>
      </c>
      <c r="L85" s="16">
        <v>19.64</v>
      </c>
      <c r="M85" s="16">
        <v>109.55</v>
      </c>
      <c r="N85" s="16">
        <v>27.34</v>
      </c>
      <c r="O85" s="16">
        <v>271.35000000000002</v>
      </c>
      <c r="P85" s="16">
        <v>289.76</v>
      </c>
      <c r="Q85" s="19" t="s">
        <v>32</v>
      </c>
      <c r="R85" s="20" t="s">
        <v>640</v>
      </c>
      <c r="S85" s="20">
        <v>40.7214069999999</v>
      </c>
      <c r="T85" s="20">
        <v>-84.113894000000002</v>
      </c>
      <c r="U85" s="19" t="s">
        <v>641</v>
      </c>
      <c r="V85" s="25">
        <v>43713</v>
      </c>
      <c r="W85" s="21" t="s">
        <v>34</v>
      </c>
      <c r="X85" s="21">
        <v>2019</v>
      </c>
      <c r="Y85" s="19" t="s">
        <v>47</v>
      </c>
      <c r="Z85" s="19" t="s">
        <v>642</v>
      </c>
      <c r="AA85" s="25">
        <v>43775</v>
      </c>
      <c r="AB85" s="26">
        <v>5135.9634023470098</v>
      </c>
      <c r="AC85" s="27">
        <v>0.45363255930134744</v>
      </c>
      <c r="AD85" s="27">
        <v>0.61411705360159141</v>
      </c>
      <c r="AE85" s="27">
        <v>8.9130036146271199E-2</v>
      </c>
      <c r="AF85" s="27">
        <v>0.12190578618660228</v>
      </c>
      <c r="AG85" s="26">
        <v>42087.357268482003</v>
      </c>
      <c r="AH85" s="27">
        <v>0.30901314056953572</v>
      </c>
      <c r="AI85" s="27">
        <v>0.51297963467340801</v>
      </c>
      <c r="AJ85" s="27">
        <v>7.1854876142122659E-2</v>
      </c>
      <c r="AK85" s="27">
        <v>0.13578647412359643</v>
      </c>
    </row>
    <row r="86" spans="1:37" ht="29" x14ac:dyDescent="0.35">
      <c r="A86" s="19" t="s">
        <v>629</v>
      </c>
      <c r="B86" s="19" t="s">
        <v>636</v>
      </c>
      <c r="C86" s="19" t="s">
        <v>643</v>
      </c>
      <c r="D86" s="19" t="s">
        <v>644</v>
      </c>
      <c r="E86" s="19" t="s">
        <v>3</v>
      </c>
      <c r="F86" s="1" t="s">
        <v>645</v>
      </c>
      <c r="G86" s="29" t="s">
        <v>5</v>
      </c>
      <c r="H86" s="29" t="s">
        <v>26</v>
      </c>
      <c r="I86" s="16">
        <v>262812</v>
      </c>
      <c r="J86" s="16">
        <v>6.81</v>
      </c>
      <c r="K86" s="16"/>
      <c r="L86" s="16"/>
      <c r="M86" s="16">
        <v>37.44</v>
      </c>
      <c r="N86" s="16">
        <v>11.66</v>
      </c>
      <c r="O86" s="16">
        <v>7.09</v>
      </c>
      <c r="P86" s="16">
        <v>26.1</v>
      </c>
      <c r="Q86" s="19" t="s">
        <v>32</v>
      </c>
      <c r="R86" s="20" t="s">
        <v>646</v>
      </c>
      <c r="S86" s="20">
        <v>40.721477999999898</v>
      </c>
      <c r="T86" s="20">
        <v>-84.113952999999896</v>
      </c>
      <c r="U86" s="19" t="s">
        <v>641</v>
      </c>
      <c r="V86" s="25">
        <v>43713</v>
      </c>
      <c r="W86" s="21" t="s">
        <v>34</v>
      </c>
      <c r="X86" s="21">
        <v>2017</v>
      </c>
      <c r="Y86" s="19" t="s">
        <v>284</v>
      </c>
      <c r="Z86" s="19" t="s">
        <v>285</v>
      </c>
      <c r="AA86" s="25">
        <v>43760</v>
      </c>
      <c r="AB86" s="26">
        <v>5156.6452483867997</v>
      </c>
      <c r="AC86" s="27">
        <v>0.4534705342922899</v>
      </c>
      <c r="AD86" s="27">
        <v>0.61394944717817723</v>
      </c>
      <c r="AE86" s="27">
        <v>8.919288101899292E-2</v>
      </c>
      <c r="AF86" s="27">
        <v>0.12209111636190281</v>
      </c>
      <c r="AG86" s="26">
        <v>42147.097511161002</v>
      </c>
      <c r="AH86" s="27">
        <v>0.30900674648530602</v>
      </c>
      <c r="AI86" s="27">
        <v>0.51287243103505598</v>
      </c>
      <c r="AJ86" s="27">
        <v>7.1885399214776463E-2</v>
      </c>
      <c r="AK86" s="27">
        <v>0.13577646859753745</v>
      </c>
    </row>
    <row r="87" spans="1:37" ht="43.5" x14ac:dyDescent="0.35">
      <c r="A87" s="19" t="s">
        <v>629</v>
      </c>
      <c r="B87" s="19" t="s">
        <v>647</v>
      </c>
      <c r="C87" s="19" t="s">
        <v>648</v>
      </c>
      <c r="D87" s="19" t="s">
        <v>649</v>
      </c>
      <c r="E87" s="19" t="s">
        <v>3</v>
      </c>
      <c r="F87" s="1" t="s">
        <v>650</v>
      </c>
      <c r="G87" s="29" t="s">
        <v>5</v>
      </c>
      <c r="H87" s="29" t="s">
        <v>282</v>
      </c>
      <c r="I87" s="16">
        <v>521998</v>
      </c>
      <c r="J87" s="16">
        <v>38</v>
      </c>
      <c r="K87" s="16">
        <v>38</v>
      </c>
      <c r="L87" s="16">
        <v>10</v>
      </c>
      <c r="M87" s="16">
        <v>133</v>
      </c>
      <c r="N87" s="16">
        <v>228</v>
      </c>
      <c r="O87" s="16">
        <v>3</v>
      </c>
      <c r="P87" s="16">
        <v>198</v>
      </c>
      <c r="Q87" s="19" t="s">
        <v>32</v>
      </c>
      <c r="R87" s="20" t="s">
        <v>651</v>
      </c>
      <c r="S87" s="20">
        <v>40.332500000000003</v>
      </c>
      <c r="T87" s="20">
        <v>-80.936385999999899</v>
      </c>
      <c r="U87" s="19" t="s">
        <v>9</v>
      </c>
      <c r="V87" s="25">
        <v>43656</v>
      </c>
      <c r="W87" s="21" t="s">
        <v>34</v>
      </c>
      <c r="X87" s="21">
        <v>2014</v>
      </c>
      <c r="Y87" s="19" t="s">
        <v>652</v>
      </c>
      <c r="Z87" s="19" t="s">
        <v>653</v>
      </c>
      <c r="AA87" s="25">
        <v>43745</v>
      </c>
      <c r="AB87" s="26">
        <v>135.28351111772801</v>
      </c>
      <c r="AC87" s="27">
        <v>5.5464710521642729E-2</v>
      </c>
      <c r="AD87" s="27">
        <v>0.3635187056001013</v>
      </c>
      <c r="AE87" s="27">
        <v>6.4696731303546237E-2</v>
      </c>
      <c r="AF87" s="27">
        <v>0.17550538065490112</v>
      </c>
      <c r="AG87" s="26">
        <v>1607.3827086149399</v>
      </c>
      <c r="AH87" s="27">
        <v>6.4361411252146297E-2</v>
      </c>
      <c r="AI87" s="27">
        <v>0.34423503078861739</v>
      </c>
      <c r="AJ87" s="27">
        <v>4.931008495076019E-2</v>
      </c>
      <c r="AK87" s="27">
        <v>0.21963630525219688</v>
      </c>
    </row>
    <row r="88" spans="1:37" ht="29" x14ac:dyDescent="0.35">
      <c r="A88" s="19" t="s">
        <v>629</v>
      </c>
      <c r="B88" s="19" t="s">
        <v>647</v>
      </c>
      <c r="C88" s="19" t="s">
        <v>648</v>
      </c>
      <c r="D88" s="19" t="s">
        <v>654</v>
      </c>
      <c r="E88" s="19" t="s">
        <v>51</v>
      </c>
      <c r="F88" s="1" t="s">
        <v>655</v>
      </c>
      <c r="G88" s="29" t="s">
        <v>5</v>
      </c>
      <c r="H88" s="29" t="s">
        <v>282</v>
      </c>
      <c r="I88" s="16">
        <v>180189</v>
      </c>
      <c r="J88" s="16">
        <v>8</v>
      </c>
      <c r="K88" s="16">
        <v>8</v>
      </c>
      <c r="L88" s="16">
        <v>7</v>
      </c>
      <c r="M88" s="16">
        <v>43</v>
      </c>
      <c r="N88" s="16">
        <v>56</v>
      </c>
      <c r="O88" s="16">
        <v>1</v>
      </c>
      <c r="P88" s="16">
        <v>23</v>
      </c>
      <c r="Q88" s="19" t="s">
        <v>120</v>
      </c>
      <c r="R88" s="20" t="s">
        <v>656</v>
      </c>
      <c r="S88" s="20">
        <v>40.332500000000003</v>
      </c>
      <c r="T88" s="20">
        <v>-80.936385999999899</v>
      </c>
      <c r="U88" s="19" t="s">
        <v>9</v>
      </c>
      <c r="V88" s="25">
        <v>43656</v>
      </c>
      <c r="W88" s="21" t="s">
        <v>166</v>
      </c>
      <c r="X88" s="21" t="s">
        <v>46</v>
      </c>
      <c r="Y88" s="19" t="s">
        <v>557</v>
      </c>
      <c r="AA88" s="25">
        <v>43775</v>
      </c>
      <c r="AB88" s="26">
        <v>135.28351111772801</v>
      </c>
      <c r="AC88" s="27">
        <v>5.5464710521642729E-2</v>
      </c>
      <c r="AD88" s="27">
        <v>0.3635187056001013</v>
      </c>
      <c r="AE88" s="27">
        <v>6.4696731303546237E-2</v>
      </c>
      <c r="AF88" s="27">
        <v>0.17550538065490112</v>
      </c>
      <c r="AG88" s="26">
        <v>1607.3827086149399</v>
      </c>
      <c r="AH88" s="27">
        <v>6.4361411252146297E-2</v>
      </c>
      <c r="AI88" s="27">
        <v>0.34423503078861739</v>
      </c>
      <c r="AJ88" s="27">
        <v>4.931008495076019E-2</v>
      </c>
      <c r="AK88" s="27">
        <v>0.21963630525219688</v>
      </c>
    </row>
    <row r="89" spans="1:37" ht="29" x14ac:dyDescent="0.35">
      <c r="A89" s="19" t="s">
        <v>629</v>
      </c>
      <c r="B89" s="19" t="s">
        <v>647</v>
      </c>
      <c r="C89" s="19" t="s">
        <v>657</v>
      </c>
      <c r="D89" s="19" t="s">
        <v>658</v>
      </c>
      <c r="E89" s="19" t="s">
        <v>3</v>
      </c>
      <c r="F89" s="1" t="s">
        <v>659</v>
      </c>
      <c r="G89" s="29" t="s">
        <v>5</v>
      </c>
      <c r="H89" s="29" t="s">
        <v>26</v>
      </c>
      <c r="I89" s="16">
        <v>137929</v>
      </c>
      <c r="J89" s="16">
        <v>11.51</v>
      </c>
      <c r="K89" s="16">
        <v>10.1</v>
      </c>
      <c r="L89" s="16">
        <v>16.21</v>
      </c>
      <c r="M89" s="16">
        <v>97.34</v>
      </c>
      <c r="N89" s="16">
        <v>57.47</v>
      </c>
      <c r="O89" s="16">
        <v>0.72</v>
      </c>
      <c r="P89" s="16">
        <v>76.78</v>
      </c>
      <c r="Q89" s="19" t="s">
        <v>32</v>
      </c>
      <c r="R89" s="20" t="s">
        <v>660</v>
      </c>
      <c r="S89" s="20">
        <v>40.259447000000002</v>
      </c>
      <c r="T89" s="20">
        <v>-81.023150999999899</v>
      </c>
      <c r="U89" s="19" t="s">
        <v>9</v>
      </c>
      <c r="V89" s="25">
        <v>43686</v>
      </c>
      <c r="W89" s="21" t="s">
        <v>34</v>
      </c>
      <c r="X89" s="21">
        <v>2013</v>
      </c>
      <c r="Y89" s="19" t="s">
        <v>661</v>
      </c>
      <c r="Z89" s="19" t="s">
        <v>662</v>
      </c>
      <c r="AA89" s="25">
        <v>43745</v>
      </c>
      <c r="AB89" s="26">
        <v>143.519934406278</v>
      </c>
      <c r="AC89" s="27">
        <v>2.8871733906421251E-2</v>
      </c>
      <c r="AD89" s="27">
        <v>0.41111472050185333</v>
      </c>
      <c r="AE89" s="27">
        <v>5.9734621875354318E-2</v>
      </c>
      <c r="AF89" s="27">
        <v>0.22806089955219233</v>
      </c>
      <c r="AG89" s="26">
        <v>2529.14389211766</v>
      </c>
      <c r="AH89" s="27">
        <v>5.8917578009513173E-2</v>
      </c>
      <c r="AI89" s="27">
        <v>0.27810650296673983</v>
      </c>
      <c r="AJ89" s="27">
        <v>5.3817349788269721E-2</v>
      </c>
      <c r="AK89" s="27">
        <v>0.19622426529400813</v>
      </c>
    </row>
    <row r="90" spans="1:37" x14ac:dyDescent="0.35">
      <c r="A90" s="19" t="s">
        <v>629</v>
      </c>
      <c r="B90" s="19" t="s">
        <v>663</v>
      </c>
      <c r="C90" s="19" t="s">
        <v>657</v>
      </c>
      <c r="D90" s="19" t="s">
        <v>664</v>
      </c>
      <c r="E90" s="19" t="s">
        <v>3</v>
      </c>
      <c r="F90" s="1" t="s">
        <v>665</v>
      </c>
      <c r="G90" s="29" t="s">
        <v>5</v>
      </c>
      <c r="H90" s="29" t="s">
        <v>26</v>
      </c>
      <c r="I90" s="16">
        <v>202987</v>
      </c>
      <c r="J90" s="16">
        <v>18.79</v>
      </c>
      <c r="K90" s="16">
        <v>18.72</v>
      </c>
      <c r="L90" s="16">
        <v>19.010000000000002</v>
      </c>
      <c r="M90" s="16">
        <v>96.73</v>
      </c>
      <c r="N90" s="16">
        <v>65.39</v>
      </c>
      <c r="O90" s="16">
        <v>0.78</v>
      </c>
      <c r="P90" s="16">
        <v>84.46</v>
      </c>
      <c r="Q90" s="19" t="s">
        <v>32</v>
      </c>
      <c r="R90" s="20" t="s">
        <v>666</v>
      </c>
      <c r="S90" s="20">
        <v>39.799995000000003</v>
      </c>
      <c r="T90" s="20">
        <v>-81.348219</v>
      </c>
      <c r="U90" s="19" t="s">
        <v>9</v>
      </c>
      <c r="V90" s="25">
        <v>43705</v>
      </c>
      <c r="W90" s="21" t="s">
        <v>34</v>
      </c>
      <c r="X90" s="21">
        <v>2013</v>
      </c>
      <c r="Y90" s="19" t="s">
        <v>661</v>
      </c>
      <c r="Z90" s="19" t="s">
        <v>667</v>
      </c>
      <c r="AA90" s="25">
        <v>43745</v>
      </c>
      <c r="AB90" s="26">
        <v>51.0937870904324</v>
      </c>
      <c r="AC90" s="27">
        <v>2.7075812274368102E-2</v>
      </c>
      <c r="AD90" s="27">
        <v>0.36642599277978194</v>
      </c>
      <c r="AE90" s="27">
        <v>2.3465703971119033E-2</v>
      </c>
      <c r="AF90" s="27">
        <v>0.20036101083032409</v>
      </c>
      <c r="AG90" s="26">
        <v>489.412353894494</v>
      </c>
      <c r="AH90" s="27">
        <v>2.2147831377384745E-2</v>
      </c>
      <c r="AI90" s="27">
        <v>0.37019178247783557</v>
      </c>
      <c r="AJ90" s="27">
        <v>4.5728296179814269E-2</v>
      </c>
      <c r="AK90" s="27">
        <v>0.19991792699614716</v>
      </c>
    </row>
    <row r="91" spans="1:37" ht="29" x14ac:dyDescent="0.35">
      <c r="A91" s="19" t="s">
        <v>629</v>
      </c>
      <c r="B91" s="19" t="s">
        <v>668</v>
      </c>
      <c r="C91" s="19" t="s">
        <v>669</v>
      </c>
      <c r="D91" s="19" t="s">
        <v>670</v>
      </c>
      <c r="E91" s="19" t="s">
        <v>3</v>
      </c>
      <c r="F91" s="1" t="s">
        <v>671</v>
      </c>
      <c r="G91" s="29" t="s">
        <v>5</v>
      </c>
      <c r="H91" s="29" t="s">
        <v>6</v>
      </c>
      <c r="I91" s="16">
        <v>86658</v>
      </c>
      <c r="J91" s="16">
        <v>7.17</v>
      </c>
      <c r="K91" s="16">
        <v>6.96</v>
      </c>
      <c r="L91" s="16">
        <v>7.84</v>
      </c>
      <c r="M91" s="16">
        <v>101.14</v>
      </c>
      <c r="N91" s="16">
        <v>26.35</v>
      </c>
      <c r="O91" s="16">
        <v>0.42</v>
      </c>
      <c r="P91" s="16">
        <v>39.92</v>
      </c>
      <c r="Q91" s="19" t="s">
        <v>32</v>
      </c>
      <c r="R91" s="20" t="s">
        <v>672</v>
      </c>
      <c r="S91" s="20">
        <v>39.827551</v>
      </c>
      <c r="T91" s="20">
        <v>-80.997057999999896</v>
      </c>
      <c r="U91" s="19" t="s">
        <v>597</v>
      </c>
      <c r="V91" s="25">
        <v>43740</v>
      </c>
      <c r="W91" s="21" t="s">
        <v>34</v>
      </c>
      <c r="X91" s="21">
        <v>2017</v>
      </c>
      <c r="Y91" s="19" t="s">
        <v>673</v>
      </c>
      <c r="Z91" s="19" t="s">
        <v>674</v>
      </c>
      <c r="AA91" s="25">
        <v>43740</v>
      </c>
      <c r="AB91" s="26">
        <v>85.709331806104004</v>
      </c>
      <c r="AC91" s="27">
        <v>9.473174623283117E-3</v>
      </c>
      <c r="AD91" s="27">
        <v>0.33248404922520719</v>
      </c>
      <c r="AE91" s="27">
        <v>2.5899354726441937E-2</v>
      </c>
      <c r="AF91" s="27">
        <v>0.20795167613601862</v>
      </c>
      <c r="AG91" s="26">
        <v>818.12787348163602</v>
      </c>
      <c r="AH91" s="27">
        <v>1.5128808948024708E-2</v>
      </c>
      <c r="AI91" s="27">
        <v>0.34173963900979681</v>
      </c>
      <c r="AJ91" s="27">
        <v>3.1525153694536637E-2</v>
      </c>
      <c r="AK91" s="27">
        <v>0.20606094637662178</v>
      </c>
    </row>
    <row r="92" spans="1:37" ht="43.5" x14ac:dyDescent="0.35">
      <c r="A92" s="19" t="s">
        <v>629</v>
      </c>
      <c r="B92" s="19" t="s">
        <v>675</v>
      </c>
      <c r="C92" s="19" t="s">
        <v>676</v>
      </c>
      <c r="D92" s="19" t="s">
        <v>677</v>
      </c>
      <c r="E92" s="19" t="s">
        <v>3</v>
      </c>
      <c r="F92" s="1" t="s">
        <v>678</v>
      </c>
      <c r="G92" s="29" t="s">
        <v>42</v>
      </c>
      <c r="H92" s="29" t="s">
        <v>43</v>
      </c>
      <c r="I92" s="16">
        <v>1494182</v>
      </c>
      <c r="J92" s="16">
        <v>64.900000000000006</v>
      </c>
      <c r="K92" s="16">
        <v>60.9</v>
      </c>
      <c r="L92" s="16"/>
      <c r="M92" s="16">
        <v>130.30000000000001</v>
      </c>
      <c r="N92" s="16">
        <v>150.4</v>
      </c>
      <c r="O92" s="16">
        <v>3.3</v>
      </c>
      <c r="P92" s="16">
        <v>154.30000000000001</v>
      </c>
      <c r="Q92" s="19" t="s">
        <v>32</v>
      </c>
      <c r="R92" s="20" t="s">
        <v>679</v>
      </c>
      <c r="S92" s="20">
        <v>40.591182000000003</v>
      </c>
      <c r="T92" s="20">
        <v>-80.666275999999897</v>
      </c>
      <c r="U92" s="19" t="s">
        <v>9</v>
      </c>
      <c r="V92" s="25">
        <v>43567</v>
      </c>
      <c r="W92" s="21" t="s">
        <v>56</v>
      </c>
      <c r="X92" s="21" t="s">
        <v>46</v>
      </c>
      <c r="AA92" s="25">
        <v>43760</v>
      </c>
      <c r="AB92" s="26">
        <v>2056.35838115768</v>
      </c>
      <c r="AC92" s="27">
        <v>0.10376757024701713</v>
      </c>
      <c r="AD92" s="27">
        <v>0.57095856257035937</v>
      </c>
      <c r="AE92" s="27">
        <v>9.2967489717845964E-2</v>
      </c>
      <c r="AF92" s="27">
        <v>0.12646032922471054</v>
      </c>
      <c r="AG92" s="26">
        <v>5622.4281700669599</v>
      </c>
      <c r="AH92" s="27">
        <v>8.2718736093573983E-2</v>
      </c>
      <c r="AI92" s="27">
        <v>0.48857556836600635</v>
      </c>
      <c r="AJ92" s="27">
        <v>6.6342010327565246E-2</v>
      </c>
      <c r="AK92" s="27">
        <v>0.16044681850591599</v>
      </c>
    </row>
    <row r="93" spans="1:37" x14ac:dyDescent="0.35">
      <c r="A93" s="19" t="s">
        <v>629</v>
      </c>
      <c r="B93" s="19" t="s">
        <v>636</v>
      </c>
      <c r="C93" s="19" t="s">
        <v>680</v>
      </c>
      <c r="D93" s="19" t="s">
        <v>681</v>
      </c>
      <c r="E93" s="19" t="s">
        <v>51</v>
      </c>
      <c r="F93" s="1" t="s">
        <v>682</v>
      </c>
      <c r="G93" s="29" t="s">
        <v>42</v>
      </c>
      <c r="H93" s="29" t="s">
        <v>43</v>
      </c>
      <c r="I93" s="16">
        <v>210587</v>
      </c>
      <c r="J93" s="16">
        <v>3.47</v>
      </c>
      <c r="K93" s="16">
        <v>3.47</v>
      </c>
      <c r="L93" s="16">
        <v>3.47</v>
      </c>
      <c r="M93" s="16">
        <v>32.590000000000003</v>
      </c>
      <c r="N93" s="16">
        <v>27.63</v>
      </c>
      <c r="O93" s="16">
        <v>0.27</v>
      </c>
      <c r="P93" s="16">
        <v>49.22</v>
      </c>
      <c r="Q93" s="19" t="s">
        <v>32</v>
      </c>
      <c r="R93" s="20" t="s">
        <v>683</v>
      </c>
      <c r="S93" s="20">
        <v>40.710166000000001</v>
      </c>
      <c r="T93" s="20">
        <v>-84.136881000000002</v>
      </c>
      <c r="U93" s="19" t="s">
        <v>597</v>
      </c>
      <c r="V93" s="25">
        <v>43704</v>
      </c>
      <c r="W93" s="21" t="s">
        <v>34</v>
      </c>
      <c r="X93" s="21">
        <v>2015</v>
      </c>
      <c r="Y93" s="19" t="s">
        <v>68</v>
      </c>
      <c r="Z93" s="19" t="s">
        <v>684</v>
      </c>
      <c r="AA93" s="25">
        <v>43775</v>
      </c>
      <c r="AB93" s="26">
        <v>1461.8172463255501</v>
      </c>
      <c r="AC93" s="27">
        <v>0.13247272456346262</v>
      </c>
      <c r="AD93" s="27">
        <v>0.21064619978259796</v>
      </c>
      <c r="AE93" s="27">
        <v>3.8343801084690973E-2</v>
      </c>
      <c r="AF93" s="27">
        <v>0.18068458033638501</v>
      </c>
      <c r="AG93" s="26">
        <v>34070.4867049737</v>
      </c>
      <c r="AH93" s="27">
        <v>0.29493388439006324</v>
      </c>
      <c r="AI93" s="27">
        <v>0.45542205784570922</v>
      </c>
      <c r="AJ93" s="27">
        <v>6.6609631452443085E-2</v>
      </c>
      <c r="AK93" s="27">
        <v>0.14945355306475952</v>
      </c>
    </row>
    <row r="94" spans="1:37" ht="43.5" x14ac:dyDescent="0.35">
      <c r="A94" s="19" t="s">
        <v>629</v>
      </c>
      <c r="B94" s="19" t="s">
        <v>685</v>
      </c>
      <c r="C94" s="19" t="s">
        <v>686</v>
      </c>
      <c r="D94" s="19" t="s">
        <v>687</v>
      </c>
      <c r="E94" s="19" t="s">
        <v>3</v>
      </c>
      <c r="F94" s="1" t="s">
        <v>688</v>
      </c>
      <c r="G94" s="29" t="s">
        <v>186</v>
      </c>
      <c r="H94" s="29" t="s">
        <v>394</v>
      </c>
      <c r="I94" s="16">
        <v>1785000</v>
      </c>
      <c r="J94" s="16">
        <v>91</v>
      </c>
      <c r="K94" s="16">
        <v>87</v>
      </c>
      <c r="L94" s="16">
        <v>106</v>
      </c>
      <c r="M94" s="16">
        <v>162</v>
      </c>
      <c r="N94" s="16">
        <v>382</v>
      </c>
      <c r="O94" s="16">
        <v>23</v>
      </c>
      <c r="P94" s="16">
        <v>542</v>
      </c>
      <c r="Q94" s="19" t="s">
        <v>32</v>
      </c>
      <c r="R94" s="20" t="s">
        <v>689</v>
      </c>
      <c r="S94" s="20">
        <v>39.918022000000001</v>
      </c>
      <c r="T94" s="20">
        <v>-80.775029000000004</v>
      </c>
      <c r="U94" s="19" t="s">
        <v>597</v>
      </c>
      <c r="V94" s="25">
        <v>43567</v>
      </c>
      <c r="W94" s="21" t="s">
        <v>129</v>
      </c>
      <c r="X94" s="21" t="s">
        <v>46</v>
      </c>
      <c r="Y94" s="19" t="s">
        <v>690</v>
      </c>
      <c r="AA94" s="25">
        <v>43745</v>
      </c>
      <c r="AB94" s="26">
        <v>274.23206490365499</v>
      </c>
      <c r="AC94" s="27">
        <v>1.5289625618332994E-2</v>
      </c>
      <c r="AD94" s="27">
        <v>0.29508025012508698</v>
      </c>
      <c r="AE94" s="27">
        <v>3.7130806828998893E-2</v>
      </c>
      <c r="AF94" s="27">
        <v>0.24148076555841189</v>
      </c>
      <c r="AG94" s="26">
        <v>11636.4236715242</v>
      </c>
      <c r="AH94" s="27">
        <v>3.1599269191007411E-2</v>
      </c>
      <c r="AI94" s="27">
        <v>0.39529137274165327</v>
      </c>
      <c r="AJ94" s="27">
        <v>3.7949356795016174E-2</v>
      </c>
      <c r="AK94" s="27">
        <v>0.21844489203424269</v>
      </c>
    </row>
    <row r="95" spans="1:37" x14ac:dyDescent="0.35">
      <c r="A95" s="19" t="s">
        <v>691</v>
      </c>
      <c r="B95" s="19" t="s">
        <v>692</v>
      </c>
      <c r="C95" s="19" t="s">
        <v>693</v>
      </c>
      <c r="D95" s="19" t="s">
        <v>694</v>
      </c>
      <c r="E95" s="19" t="s">
        <v>51</v>
      </c>
      <c r="F95" s="1" t="s">
        <v>695</v>
      </c>
      <c r="G95" s="29" t="s">
        <v>5</v>
      </c>
      <c r="H95" s="29" t="s">
        <v>26</v>
      </c>
      <c r="I95" s="16">
        <v>78885</v>
      </c>
      <c r="J95" s="16">
        <v>7.5</v>
      </c>
      <c r="K95" s="16">
        <v>7.5</v>
      </c>
      <c r="L95" s="16"/>
      <c r="M95" s="16">
        <v>39.6</v>
      </c>
      <c r="N95" s="16">
        <v>39.700000000000003</v>
      </c>
      <c r="O95" s="16">
        <v>15.1</v>
      </c>
      <c r="P95" s="16">
        <v>53.5</v>
      </c>
      <c r="Q95" s="19" t="s">
        <v>32</v>
      </c>
      <c r="R95" s="20" t="s">
        <v>696</v>
      </c>
      <c r="S95" s="20">
        <v>36.6526</v>
      </c>
      <c r="T95" s="20">
        <v>-98.763499999999894</v>
      </c>
      <c r="U95" s="19" t="s">
        <v>9</v>
      </c>
      <c r="V95" s="25">
        <v>43567</v>
      </c>
      <c r="W95" s="21" t="s">
        <v>34</v>
      </c>
      <c r="X95" s="21">
        <v>2012</v>
      </c>
      <c r="Y95" s="19" t="s">
        <v>47</v>
      </c>
      <c r="Z95" s="19" t="s">
        <v>697</v>
      </c>
      <c r="AA95" s="25">
        <v>43754</v>
      </c>
      <c r="AB95" s="26">
        <v>7.4850060688786604</v>
      </c>
      <c r="AC95" s="27">
        <v>2.8388278388278437E-2</v>
      </c>
      <c r="AD95" s="27">
        <v>0.15476190476190366</v>
      </c>
      <c r="AE95" s="27">
        <v>5.9523809523809569E-2</v>
      </c>
      <c r="AF95" s="27">
        <v>0.26282051282051277</v>
      </c>
      <c r="AG95" s="26">
        <v>67.401359292380903</v>
      </c>
      <c r="AH95" s="27">
        <v>2.8388278388278336E-2</v>
      </c>
      <c r="AI95" s="27">
        <v>0.1547619047619036</v>
      </c>
      <c r="AJ95" s="27">
        <v>5.9523809523809521E-2</v>
      </c>
      <c r="AK95" s="27">
        <v>0.26282051282051305</v>
      </c>
    </row>
    <row r="96" spans="1:37" ht="43.5" x14ac:dyDescent="0.35">
      <c r="A96" s="19" t="s">
        <v>691</v>
      </c>
      <c r="B96" s="19" t="s">
        <v>698</v>
      </c>
      <c r="C96" s="19" t="s">
        <v>699</v>
      </c>
      <c r="D96" s="19" t="s">
        <v>700</v>
      </c>
      <c r="E96" s="19" t="s">
        <v>51</v>
      </c>
      <c r="F96" s="1" t="s">
        <v>701</v>
      </c>
      <c r="G96" s="29" t="s">
        <v>53</v>
      </c>
      <c r="H96" s="29" t="s">
        <v>119</v>
      </c>
      <c r="I96" s="16">
        <v>2242311</v>
      </c>
      <c r="J96" s="16">
        <v>119.9</v>
      </c>
      <c r="K96" s="16">
        <v>121.7</v>
      </c>
      <c r="L96" s="16"/>
      <c r="M96" s="16">
        <v>835</v>
      </c>
      <c r="N96" s="16">
        <v>36.700000000000003</v>
      </c>
      <c r="O96" s="16">
        <v>37.799999999999997</v>
      </c>
      <c r="P96" s="16">
        <v>1239.5</v>
      </c>
      <c r="Q96" s="19" t="s">
        <v>32</v>
      </c>
      <c r="R96" s="20" t="s">
        <v>702</v>
      </c>
      <c r="S96" s="20">
        <v>36.125999999999898</v>
      </c>
      <c r="T96" s="20">
        <v>-96.001999999999896</v>
      </c>
      <c r="U96" s="19" t="s">
        <v>9</v>
      </c>
      <c r="V96" s="25">
        <v>43655</v>
      </c>
      <c r="W96" s="21" t="s">
        <v>34</v>
      </c>
      <c r="X96" s="21">
        <v>2016</v>
      </c>
      <c r="Y96" s="19" t="s">
        <v>703</v>
      </c>
      <c r="Z96" s="19" t="s">
        <v>704</v>
      </c>
      <c r="AA96" s="25">
        <v>43775</v>
      </c>
      <c r="AB96" s="26">
        <v>5337.9358377302397</v>
      </c>
      <c r="AC96" s="27">
        <v>0.45120030590072935</v>
      </c>
      <c r="AD96" s="27">
        <v>0.59122068786305781</v>
      </c>
      <c r="AE96" s="27">
        <v>0.10591336516693518</v>
      </c>
      <c r="AF96" s="27">
        <v>0.11306427436576905</v>
      </c>
      <c r="AG96" s="26">
        <v>53568.254257608001</v>
      </c>
      <c r="AH96" s="27">
        <v>0.32093273820960566</v>
      </c>
      <c r="AI96" s="27">
        <v>0.38260255852154562</v>
      </c>
      <c r="AJ96" s="27">
        <v>6.0460700056885183E-2</v>
      </c>
      <c r="AK96" s="27">
        <v>0.1340964801693933</v>
      </c>
    </row>
    <row r="97" spans="1:37" ht="72.5" x14ac:dyDescent="0.35">
      <c r="A97" s="19" t="s">
        <v>691</v>
      </c>
      <c r="B97" s="19" t="s">
        <v>708</v>
      </c>
      <c r="C97" s="19" t="s">
        <v>709</v>
      </c>
      <c r="D97" s="19" t="s">
        <v>710</v>
      </c>
      <c r="E97" s="19" t="s">
        <v>51</v>
      </c>
      <c r="F97" s="1" t="s">
        <v>711</v>
      </c>
      <c r="G97" s="29" t="s">
        <v>42</v>
      </c>
      <c r="H97" s="29" t="s">
        <v>43</v>
      </c>
      <c r="I97" s="16">
        <v>1154153</v>
      </c>
      <c r="J97" s="16">
        <v>59.21</v>
      </c>
      <c r="K97" s="16">
        <v>49.63</v>
      </c>
      <c r="L97" s="16"/>
      <c r="M97" s="16">
        <v>39.200000000000003</v>
      </c>
      <c r="N97" s="16">
        <v>39.65</v>
      </c>
      <c r="O97" s="16">
        <v>4.63</v>
      </c>
      <c r="P97" s="16">
        <v>799.65</v>
      </c>
      <c r="Q97" s="19" t="s">
        <v>32</v>
      </c>
      <c r="R97" s="20" t="s">
        <v>712</v>
      </c>
      <c r="S97" s="20">
        <v>36.377000000000002</v>
      </c>
      <c r="T97" s="20">
        <v>-97.765000000000001</v>
      </c>
      <c r="U97" s="19" t="s">
        <v>9</v>
      </c>
      <c r="V97" s="25">
        <v>43655</v>
      </c>
      <c r="W97" s="21" t="s">
        <v>34</v>
      </c>
      <c r="X97" s="21">
        <v>2017</v>
      </c>
      <c r="Y97" s="19" t="s">
        <v>47</v>
      </c>
      <c r="Z97" s="19" t="s">
        <v>713</v>
      </c>
      <c r="AA97" s="25">
        <v>43767</v>
      </c>
      <c r="AB97" s="26">
        <v>31.736260883948599</v>
      </c>
      <c r="AC97" s="27">
        <v>0.11253561253561266</v>
      </c>
      <c r="AD97" s="27">
        <v>0.23076923076923089</v>
      </c>
      <c r="AE97" s="27">
        <v>3.4188034188033969E-2</v>
      </c>
      <c r="AF97" s="27">
        <v>0.2037037037037038</v>
      </c>
      <c r="AG97" s="26">
        <v>284.14234428436299</v>
      </c>
      <c r="AH97" s="27">
        <v>0.10841128686924974</v>
      </c>
      <c r="AI97" s="27">
        <v>0.24146584304428259</v>
      </c>
      <c r="AJ97" s="27">
        <v>4.0748944269653482E-2</v>
      </c>
      <c r="AK97" s="27">
        <v>0.21801470554942345</v>
      </c>
    </row>
    <row r="98" spans="1:37" x14ac:dyDescent="0.35">
      <c r="A98" s="19" t="s">
        <v>691</v>
      </c>
      <c r="B98" s="19" t="s">
        <v>716</v>
      </c>
      <c r="C98" s="19" t="s">
        <v>717</v>
      </c>
      <c r="D98" s="19" t="s">
        <v>718</v>
      </c>
      <c r="E98" s="19" t="s">
        <v>51</v>
      </c>
      <c r="F98" s="1" t="s">
        <v>719</v>
      </c>
      <c r="G98" s="29" t="s">
        <v>5</v>
      </c>
      <c r="H98" s="29" t="s">
        <v>26</v>
      </c>
      <c r="I98" s="16">
        <v>198607</v>
      </c>
      <c r="J98" s="16">
        <v>12.48</v>
      </c>
      <c r="K98" s="16">
        <v>12.48</v>
      </c>
      <c r="L98" s="16"/>
      <c r="M98" s="16">
        <v>144.31</v>
      </c>
      <c r="N98" s="16">
        <v>138.6</v>
      </c>
      <c r="O98" s="16">
        <v>27.45</v>
      </c>
      <c r="P98" s="16">
        <v>171.04</v>
      </c>
      <c r="Q98" s="19" t="s">
        <v>32</v>
      </c>
      <c r="R98" s="20" t="s">
        <v>720</v>
      </c>
      <c r="S98" s="20">
        <v>35.374000000000002</v>
      </c>
      <c r="T98" s="20">
        <v>-99.825999999999894</v>
      </c>
      <c r="U98" s="19" t="s">
        <v>9</v>
      </c>
      <c r="V98" s="25">
        <v>43567</v>
      </c>
      <c r="W98" s="21" t="s">
        <v>34</v>
      </c>
      <c r="X98" s="21">
        <v>2014</v>
      </c>
      <c r="Y98" s="19" t="s">
        <v>47</v>
      </c>
      <c r="Z98" s="19" t="s">
        <v>721</v>
      </c>
      <c r="AA98" s="25">
        <v>43745</v>
      </c>
      <c r="AB98" s="26">
        <v>9.7226716885894504</v>
      </c>
      <c r="AC98" s="27">
        <v>6.7869415807560216E-2</v>
      </c>
      <c r="AD98" s="27">
        <v>0.34106529209622005</v>
      </c>
      <c r="AE98" s="27">
        <v>9.6219931271477807E-2</v>
      </c>
      <c r="AF98" s="27">
        <v>0.15979381443298915</v>
      </c>
      <c r="AG98" s="26">
        <v>87.551201640612703</v>
      </c>
      <c r="AH98" s="27">
        <v>6.7869415807560188E-2</v>
      </c>
      <c r="AI98" s="27">
        <v>0.34106529209621966</v>
      </c>
      <c r="AJ98" s="27">
        <v>9.621993127147771E-2</v>
      </c>
      <c r="AK98" s="27">
        <v>0.15979381443298937</v>
      </c>
    </row>
    <row r="99" spans="1:37" x14ac:dyDescent="0.35">
      <c r="A99" s="19" t="s">
        <v>691</v>
      </c>
      <c r="B99" s="19" t="s">
        <v>692</v>
      </c>
      <c r="C99" s="19" t="s">
        <v>717</v>
      </c>
      <c r="D99" s="19" t="s">
        <v>722</v>
      </c>
      <c r="E99" s="19" t="s">
        <v>3</v>
      </c>
      <c r="F99" s="1" t="s">
        <v>723</v>
      </c>
      <c r="G99" s="29" t="s">
        <v>5</v>
      </c>
      <c r="H99" s="29" t="s">
        <v>26</v>
      </c>
      <c r="I99" s="16">
        <v>203217</v>
      </c>
      <c r="J99" s="16">
        <v>11.26</v>
      </c>
      <c r="K99" s="16">
        <v>11.26</v>
      </c>
      <c r="L99" s="16"/>
      <c r="M99" s="16">
        <v>140.93</v>
      </c>
      <c r="N99" s="16">
        <v>116.48</v>
      </c>
      <c r="O99" s="16">
        <v>2.66</v>
      </c>
      <c r="P99" s="16">
        <v>117.39</v>
      </c>
      <c r="Q99" s="19" t="s">
        <v>32</v>
      </c>
      <c r="R99" s="20" t="s">
        <v>724</v>
      </c>
      <c r="S99" s="20">
        <v>36.66771</v>
      </c>
      <c r="T99" s="20">
        <v>-98.753140000000002</v>
      </c>
      <c r="U99" s="19" t="s">
        <v>9</v>
      </c>
      <c r="V99" s="25">
        <v>43567</v>
      </c>
      <c r="W99" s="21" t="s">
        <v>34</v>
      </c>
      <c r="X99" s="21">
        <v>2014</v>
      </c>
      <c r="Y99" s="19" t="s">
        <v>284</v>
      </c>
      <c r="Z99" s="19" t="s">
        <v>285</v>
      </c>
      <c r="AA99" s="25">
        <v>43754</v>
      </c>
      <c r="AB99" s="26">
        <v>7.4879195303742403</v>
      </c>
      <c r="AC99" s="27">
        <v>2.838827838827843E-2</v>
      </c>
      <c r="AD99" s="27">
        <v>0.15476190476190413</v>
      </c>
      <c r="AE99" s="27">
        <v>5.9523809523809583E-2</v>
      </c>
      <c r="AF99" s="27">
        <v>0.26282051282051266</v>
      </c>
      <c r="AG99" s="26">
        <v>67.414961845686094</v>
      </c>
      <c r="AH99" s="27">
        <v>2.8411166240916937E-2</v>
      </c>
      <c r="AI99" s="27">
        <v>0.1547612046628819</v>
      </c>
      <c r="AJ99" s="27">
        <v>5.9515994904997579E-2</v>
      </c>
      <c r="AK99" s="27">
        <v>0.2627955727025495</v>
      </c>
    </row>
    <row r="100" spans="1:37" ht="29" x14ac:dyDescent="0.35">
      <c r="A100" s="19" t="s">
        <v>691</v>
      </c>
      <c r="B100" s="19" t="s">
        <v>725</v>
      </c>
      <c r="C100" s="19" t="s">
        <v>726</v>
      </c>
      <c r="D100" s="19" t="s">
        <v>727</v>
      </c>
      <c r="E100" s="19" t="s">
        <v>40</v>
      </c>
      <c r="F100" s="1" t="s">
        <v>728</v>
      </c>
      <c r="G100" s="29" t="s">
        <v>42</v>
      </c>
      <c r="H100" s="29" t="s">
        <v>43</v>
      </c>
      <c r="I100" s="16">
        <v>140420</v>
      </c>
      <c r="J100" s="16">
        <v>4.5</v>
      </c>
      <c r="K100" s="16">
        <v>6.7</v>
      </c>
      <c r="L100" s="16">
        <v>6.1</v>
      </c>
      <c r="M100" s="16">
        <v>58.6</v>
      </c>
      <c r="N100" s="16">
        <v>24.3</v>
      </c>
      <c r="O100" s="16">
        <v>1.5</v>
      </c>
      <c r="P100" s="16">
        <v>65.400000000000006</v>
      </c>
      <c r="Q100" s="19" t="s">
        <v>32</v>
      </c>
      <c r="R100" s="20" t="s">
        <v>729</v>
      </c>
      <c r="S100" s="20">
        <v>36.242761000000002</v>
      </c>
      <c r="T100" s="20">
        <v>-95.2784809999999</v>
      </c>
      <c r="U100" s="19" t="s">
        <v>9</v>
      </c>
      <c r="V100" s="25">
        <v>43567</v>
      </c>
      <c r="W100" s="21" t="s">
        <v>730</v>
      </c>
      <c r="X100" s="21">
        <v>2016</v>
      </c>
      <c r="Y100" s="19" t="s">
        <v>731</v>
      </c>
      <c r="Z100" s="19" t="s">
        <v>732</v>
      </c>
      <c r="AA100" s="25">
        <v>43767</v>
      </c>
      <c r="AB100" s="26">
        <v>214.60757445488699</v>
      </c>
      <c r="AC100" s="27">
        <v>0.32483137009139962</v>
      </c>
      <c r="AD100" s="27">
        <v>0.36841502034304208</v>
      </c>
      <c r="AE100" s="27">
        <v>7.7830610827812008E-2</v>
      </c>
      <c r="AF100" s="27">
        <v>0.1743976097856467</v>
      </c>
      <c r="AG100" s="26">
        <v>2661.8677939992999</v>
      </c>
      <c r="AH100" s="27">
        <v>0.28872863082718569</v>
      </c>
      <c r="AI100" s="27">
        <v>0.3543704052021755</v>
      </c>
      <c r="AJ100" s="27">
        <v>7.8172161687045341E-2</v>
      </c>
      <c r="AK100" s="27">
        <v>0.17637446925569231</v>
      </c>
    </row>
    <row r="101" spans="1:37" ht="29" x14ac:dyDescent="0.35">
      <c r="A101" s="19" t="s">
        <v>691</v>
      </c>
      <c r="B101" s="19" t="s">
        <v>733</v>
      </c>
      <c r="C101" s="19" t="s">
        <v>734</v>
      </c>
      <c r="D101" s="19" t="s">
        <v>735</v>
      </c>
      <c r="E101" s="19" t="s">
        <v>40</v>
      </c>
      <c r="F101" s="1" t="s">
        <v>736</v>
      </c>
      <c r="G101" s="29" t="s">
        <v>53</v>
      </c>
      <c r="H101" s="29" t="s">
        <v>119</v>
      </c>
      <c r="I101" s="16">
        <v>116905</v>
      </c>
      <c r="J101" s="16">
        <v>3.14</v>
      </c>
      <c r="K101" s="16">
        <v>3.14</v>
      </c>
      <c r="L101" s="16"/>
      <c r="M101" s="16">
        <v>35.869999999999997</v>
      </c>
      <c r="N101" s="16">
        <v>10.47</v>
      </c>
      <c r="O101" s="16">
        <v>0.53</v>
      </c>
      <c r="P101" s="16">
        <v>38.04</v>
      </c>
      <c r="Q101" s="19" t="s">
        <v>32</v>
      </c>
      <c r="R101" s="20" t="s">
        <v>737</v>
      </c>
      <c r="S101" s="20">
        <v>34.6325</v>
      </c>
      <c r="T101" s="20">
        <v>-97.163899999999899</v>
      </c>
      <c r="U101" s="19" t="s">
        <v>9</v>
      </c>
      <c r="V101" s="25">
        <v>43567</v>
      </c>
      <c r="W101" s="21" t="s">
        <v>34</v>
      </c>
      <c r="X101" s="21">
        <v>2015</v>
      </c>
      <c r="Y101" s="19" t="s">
        <v>180</v>
      </c>
      <c r="Z101" s="19" t="s">
        <v>181</v>
      </c>
      <c r="AA101" s="25">
        <v>43775</v>
      </c>
      <c r="AB101" s="26">
        <v>451.86401530026802</v>
      </c>
      <c r="AC101" s="27">
        <v>0.27843702043883767</v>
      </c>
      <c r="AD101" s="27">
        <v>0.45416064184628002</v>
      </c>
      <c r="AE101" s="27">
        <v>8.4148087180397235E-2</v>
      </c>
      <c r="AF101" s="27">
        <v>0.17913082832513702</v>
      </c>
      <c r="AG101" s="26">
        <v>2388.34825773699</v>
      </c>
      <c r="AH101" s="27">
        <v>0.27232784643904262</v>
      </c>
      <c r="AI101" s="27">
        <v>0.4331355381234645</v>
      </c>
      <c r="AJ101" s="27">
        <v>8.4702847612219828E-2</v>
      </c>
      <c r="AK101" s="27">
        <v>0.17742264149882322</v>
      </c>
    </row>
    <row r="102" spans="1:37" ht="43.5" x14ac:dyDescent="0.35">
      <c r="A102" s="19" t="s">
        <v>746</v>
      </c>
      <c r="B102" s="19" t="s">
        <v>747</v>
      </c>
      <c r="C102" s="19" t="s">
        <v>748</v>
      </c>
      <c r="D102" s="19" t="s">
        <v>749</v>
      </c>
      <c r="E102" s="19" t="s">
        <v>3</v>
      </c>
      <c r="F102" s="1" t="s">
        <v>750</v>
      </c>
      <c r="G102" s="29" t="s">
        <v>5</v>
      </c>
      <c r="H102" s="29" t="s">
        <v>6</v>
      </c>
      <c r="I102" s="16">
        <v>227957</v>
      </c>
      <c r="J102" s="16">
        <v>13.57</v>
      </c>
      <c r="K102" s="16">
        <v>13.57</v>
      </c>
      <c r="L102" s="16"/>
      <c r="M102" s="16">
        <v>97.89</v>
      </c>
      <c r="N102" s="16">
        <v>27.17</v>
      </c>
      <c r="O102" s="16"/>
      <c r="P102" s="16">
        <v>70.260000000000005</v>
      </c>
      <c r="Q102" s="19" t="s">
        <v>32</v>
      </c>
      <c r="R102" s="20" t="s">
        <v>751</v>
      </c>
      <c r="S102" s="20">
        <v>40.081595999999898</v>
      </c>
      <c r="T102" s="20">
        <v>-79.994867999999897</v>
      </c>
      <c r="U102" s="19" t="s">
        <v>9</v>
      </c>
      <c r="V102" s="25">
        <v>43711</v>
      </c>
      <c r="W102" s="21" t="s">
        <v>34</v>
      </c>
      <c r="X102" s="21">
        <v>2019</v>
      </c>
      <c r="Y102" s="19" t="s">
        <v>167</v>
      </c>
      <c r="AA102" s="25">
        <v>43760</v>
      </c>
      <c r="AB102" s="26">
        <v>295.104812940594</v>
      </c>
      <c r="AC102" s="27">
        <v>2.3402340234023392E-2</v>
      </c>
      <c r="AD102" s="27">
        <v>0.18901890189018894</v>
      </c>
      <c r="AE102" s="27">
        <v>3.4203420342034163E-2</v>
      </c>
      <c r="AF102" s="27">
        <v>0.19801980198019803</v>
      </c>
      <c r="AG102" s="26">
        <v>5979.5496505499596</v>
      </c>
      <c r="AH102" s="27">
        <v>4.720440876258724E-2</v>
      </c>
      <c r="AI102" s="27">
        <v>0.32123951670694983</v>
      </c>
      <c r="AJ102" s="27">
        <v>7.1784143987486684E-2</v>
      </c>
      <c r="AK102" s="27">
        <v>0.1743327636574209</v>
      </c>
    </row>
    <row r="103" spans="1:37" x14ac:dyDescent="0.35">
      <c r="A103" s="19" t="s">
        <v>746</v>
      </c>
      <c r="B103" s="19" t="s">
        <v>747</v>
      </c>
      <c r="C103" s="19" t="s">
        <v>752</v>
      </c>
      <c r="D103" s="19" t="s">
        <v>753</v>
      </c>
      <c r="E103" s="19" t="s">
        <v>3</v>
      </c>
      <c r="F103" s="1" t="s">
        <v>754</v>
      </c>
      <c r="G103" s="29" t="s">
        <v>5</v>
      </c>
      <c r="H103" s="29" t="s">
        <v>26</v>
      </c>
      <c r="I103" s="16">
        <v>82112</v>
      </c>
      <c r="J103" s="16">
        <v>8</v>
      </c>
      <c r="K103" s="16">
        <v>8</v>
      </c>
      <c r="L103" s="16"/>
      <c r="M103" s="16">
        <v>30</v>
      </c>
      <c r="N103" s="16">
        <v>15</v>
      </c>
      <c r="O103" s="16">
        <v>0</v>
      </c>
      <c r="P103" s="16">
        <v>34</v>
      </c>
      <c r="Q103" s="19" t="s">
        <v>32</v>
      </c>
      <c r="R103" s="20" t="s">
        <v>755</v>
      </c>
      <c r="S103" s="20">
        <v>40.411940000000001</v>
      </c>
      <c r="T103" s="20">
        <v>-80.349166999999895</v>
      </c>
      <c r="U103" s="19" t="s">
        <v>756</v>
      </c>
      <c r="V103" s="25">
        <v>43641</v>
      </c>
      <c r="W103" s="21" t="s">
        <v>460</v>
      </c>
      <c r="X103" s="21" t="s">
        <v>46</v>
      </c>
      <c r="Y103" s="19" t="s">
        <v>47</v>
      </c>
      <c r="Z103" s="19" t="s">
        <v>757</v>
      </c>
      <c r="AA103" s="25">
        <v>43755</v>
      </c>
      <c r="AB103" s="26">
        <v>314.75314383970402</v>
      </c>
      <c r="AC103" s="27">
        <v>1.4408596863216116E-2</v>
      </c>
      <c r="AD103" s="27">
        <v>0.27765997960367722</v>
      </c>
      <c r="AE103" s="27">
        <v>6.0696633542236277E-2</v>
      </c>
      <c r="AF103" s="27">
        <v>0.17338184929095868</v>
      </c>
      <c r="AG103" s="26">
        <v>2993.6610186320299</v>
      </c>
      <c r="AH103" s="27">
        <v>2.153454281675719E-2</v>
      </c>
      <c r="AI103" s="27">
        <v>0.28155393609299906</v>
      </c>
      <c r="AJ103" s="27">
        <v>4.9956119370529288E-2</v>
      </c>
      <c r="AK103" s="27">
        <v>0.17832376457441984</v>
      </c>
    </row>
    <row r="104" spans="1:37" ht="58" x14ac:dyDescent="0.35">
      <c r="A104" s="19" t="s">
        <v>746</v>
      </c>
      <c r="B104" s="19" t="s">
        <v>758</v>
      </c>
      <c r="C104" s="19" t="s">
        <v>759</v>
      </c>
      <c r="D104" s="19" t="s">
        <v>760</v>
      </c>
      <c r="E104" s="19" t="s">
        <v>3</v>
      </c>
      <c r="F104" s="1" t="s">
        <v>761</v>
      </c>
      <c r="G104" s="29" t="s">
        <v>5</v>
      </c>
      <c r="H104" s="29" t="s">
        <v>6</v>
      </c>
      <c r="I104" s="16">
        <v>81934</v>
      </c>
      <c r="J104" s="16">
        <v>14.8</v>
      </c>
      <c r="K104" s="16">
        <v>9.8000000000000007</v>
      </c>
      <c r="L104" s="16"/>
      <c r="M104" s="16">
        <v>24.66</v>
      </c>
      <c r="N104" s="16">
        <v>7.03</v>
      </c>
      <c r="O104" s="16"/>
      <c r="P104" s="16">
        <v>41</v>
      </c>
      <c r="Q104" s="19" t="s">
        <v>32</v>
      </c>
      <c r="R104" s="20" t="s">
        <v>762</v>
      </c>
      <c r="S104" s="20">
        <v>39.927947000000003</v>
      </c>
      <c r="T104" s="20">
        <v>-79.841136000000006</v>
      </c>
      <c r="U104" s="19" t="s">
        <v>9</v>
      </c>
      <c r="V104" s="25">
        <v>43342</v>
      </c>
      <c r="W104" s="21" t="s">
        <v>34</v>
      </c>
      <c r="X104" s="21">
        <v>2012</v>
      </c>
      <c r="Y104" s="19" t="s">
        <v>284</v>
      </c>
      <c r="Z104" s="19" t="s">
        <v>285</v>
      </c>
      <c r="AA104" s="25">
        <v>43707</v>
      </c>
      <c r="AB104" s="26">
        <v>789.50718796369495</v>
      </c>
      <c r="AC104" s="27">
        <v>0.16434699889887591</v>
      </c>
      <c r="AD104" s="27">
        <v>0.43592655728363466</v>
      </c>
      <c r="AE104" s="27">
        <v>4.991035627278443E-2</v>
      </c>
      <c r="AF104" s="27">
        <v>0.17875000553692938</v>
      </c>
      <c r="AG104" s="26">
        <v>5816.0359417510899</v>
      </c>
      <c r="AH104" s="27">
        <v>0.13576747462842911</v>
      </c>
      <c r="AI104" s="27">
        <v>0.41840340159518652</v>
      </c>
      <c r="AJ104" s="27">
        <v>6.1643820931700448E-2</v>
      </c>
      <c r="AK104" s="27">
        <v>0.17116200784530672</v>
      </c>
    </row>
    <row r="105" spans="1:37" x14ac:dyDescent="0.35">
      <c r="A105" s="19" t="s">
        <v>746</v>
      </c>
      <c r="B105" s="19" t="s">
        <v>763</v>
      </c>
      <c r="C105" s="19" t="s">
        <v>759</v>
      </c>
      <c r="D105" s="19" t="s">
        <v>764</v>
      </c>
      <c r="E105" s="19" t="s">
        <v>3</v>
      </c>
      <c r="F105" s="1" t="s">
        <v>765</v>
      </c>
      <c r="G105" s="29" t="s">
        <v>5</v>
      </c>
      <c r="H105" s="29" t="s">
        <v>6</v>
      </c>
      <c r="I105" s="16">
        <v>106592</v>
      </c>
      <c r="J105" s="16">
        <v>5.72</v>
      </c>
      <c r="K105" s="16">
        <v>5.72</v>
      </c>
      <c r="L105" s="16"/>
      <c r="M105" s="16">
        <v>82.86</v>
      </c>
      <c r="N105" s="16">
        <v>48.77</v>
      </c>
      <c r="O105" s="16">
        <v>0.5</v>
      </c>
      <c r="P105" s="16">
        <v>46.52</v>
      </c>
      <c r="Q105" s="19" t="s">
        <v>32</v>
      </c>
      <c r="R105" s="20" t="s">
        <v>766</v>
      </c>
      <c r="S105" s="20">
        <v>40.239328999999898</v>
      </c>
      <c r="T105" s="20">
        <v>-79.740343999999894</v>
      </c>
      <c r="U105" s="19" t="s">
        <v>9</v>
      </c>
      <c r="V105" s="25">
        <v>43707</v>
      </c>
      <c r="W105" s="21" t="s">
        <v>34</v>
      </c>
      <c r="X105" s="21">
        <v>2013</v>
      </c>
      <c r="Y105" s="19" t="s">
        <v>284</v>
      </c>
      <c r="Z105" s="19" t="s">
        <v>285</v>
      </c>
      <c r="AA105" s="25">
        <v>43707</v>
      </c>
      <c r="AB105" s="26">
        <v>661.92149516339396</v>
      </c>
      <c r="AC105" s="27">
        <v>1.1113299672279722E-2</v>
      </c>
      <c r="AD105" s="27">
        <v>0.19964500496775711</v>
      </c>
      <c r="AE105" s="27">
        <v>1.9533914727951199E-2</v>
      </c>
      <c r="AF105" s="27">
        <v>0.19901438403482313</v>
      </c>
      <c r="AG105" s="26">
        <v>8484.3629576399198</v>
      </c>
      <c r="AH105" s="27">
        <v>2.4425467547287496E-2</v>
      </c>
      <c r="AI105" s="27">
        <v>0.29390131174959433</v>
      </c>
      <c r="AJ105" s="27">
        <v>3.8757329828053279E-2</v>
      </c>
      <c r="AK105" s="27">
        <v>0.20692943719553933</v>
      </c>
    </row>
    <row r="106" spans="1:37" x14ac:dyDescent="0.35">
      <c r="A106" s="19" t="s">
        <v>746</v>
      </c>
      <c r="B106" s="19" t="s">
        <v>747</v>
      </c>
      <c r="C106" s="19" t="s">
        <v>767</v>
      </c>
      <c r="D106" s="19" t="s">
        <v>768</v>
      </c>
      <c r="E106" s="19" t="s">
        <v>3</v>
      </c>
      <c r="F106" s="1" t="s">
        <v>769</v>
      </c>
      <c r="G106" s="29" t="s">
        <v>5</v>
      </c>
      <c r="H106" s="29" t="s">
        <v>26</v>
      </c>
      <c r="I106" s="16">
        <v>79795</v>
      </c>
      <c r="J106" s="16"/>
      <c r="K106" s="16"/>
      <c r="L106" s="16"/>
      <c r="M106" s="16">
        <v>29</v>
      </c>
      <c r="N106" s="16">
        <v>22</v>
      </c>
      <c r="O106" s="16"/>
      <c r="P106" s="16">
        <v>46</v>
      </c>
      <c r="Q106" s="19" t="s">
        <v>32</v>
      </c>
      <c r="R106" s="20" t="s">
        <v>770</v>
      </c>
      <c r="S106" s="20">
        <v>40.401220000000002</v>
      </c>
      <c r="T106" s="20">
        <v>-80.357286000000002</v>
      </c>
      <c r="U106" s="19" t="s">
        <v>771</v>
      </c>
      <c r="V106" s="25">
        <v>43641</v>
      </c>
      <c r="W106" s="21" t="s">
        <v>166</v>
      </c>
      <c r="X106" s="21">
        <v>2019</v>
      </c>
      <c r="Y106" s="19" t="s">
        <v>47</v>
      </c>
      <c r="Z106" s="19" t="s">
        <v>772</v>
      </c>
      <c r="AA106" s="25">
        <v>43755</v>
      </c>
      <c r="AB106" s="26">
        <v>384.52451985984698</v>
      </c>
      <c r="AC106" s="27">
        <v>5.4528898151897016E-4</v>
      </c>
      <c r="AD106" s="27">
        <v>0.26402190692688327</v>
      </c>
      <c r="AE106" s="27">
        <v>7.5490049392385586E-2</v>
      </c>
      <c r="AF106" s="27">
        <v>0.1808940105135112</v>
      </c>
      <c r="AG106" s="26">
        <v>4248.7024757606996</v>
      </c>
      <c r="AH106" s="27">
        <v>1.9524016185566276E-2</v>
      </c>
      <c r="AI106" s="27">
        <v>0.28661804822832643</v>
      </c>
      <c r="AJ106" s="27">
        <v>5.0895767381265881E-2</v>
      </c>
      <c r="AK106" s="27">
        <v>0.18570433217585913</v>
      </c>
    </row>
    <row r="107" spans="1:37" x14ac:dyDescent="0.35">
      <c r="A107" s="19" t="s">
        <v>746</v>
      </c>
      <c r="B107" s="19" t="s">
        <v>747</v>
      </c>
      <c r="C107" s="19" t="s">
        <v>767</v>
      </c>
      <c r="D107" s="19" t="s">
        <v>773</v>
      </c>
      <c r="E107" s="19" t="s">
        <v>3</v>
      </c>
      <c r="F107" s="1" t="s">
        <v>765</v>
      </c>
      <c r="G107" s="29" t="s">
        <v>5</v>
      </c>
      <c r="H107" s="29" t="s">
        <v>6</v>
      </c>
      <c r="I107" s="16">
        <v>83455</v>
      </c>
      <c r="J107" s="16">
        <v>7</v>
      </c>
      <c r="K107" s="16">
        <v>7</v>
      </c>
      <c r="L107" s="16"/>
      <c r="M107" s="16">
        <v>91</v>
      </c>
      <c r="N107" s="16">
        <v>50</v>
      </c>
      <c r="O107" s="16">
        <v>0</v>
      </c>
      <c r="P107" s="16">
        <v>51</v>
      </c>
      <c r="Q107" s="19" t="s">
        <v>32</v>
      </c>
      <c r="R107" s="20" t="s">
        <v>774</v>
      </c>
      <c r="S107" s="20">
        <v>40.113642110000001</v>
      </c>
      <c r="T107" s="20">
        <v>-80.482472619999896</v>
      </c>
      <c r="U107" s="19" t="s">
        <v>9</v>
      </c>
      <c r="V107" s="25">
        <v>43644</v>
      </c>
      <c r="W107" s="21" t="s">
        <v>34</v>
      </c>
      <c r="X107" s="21">
        <v>2015</v>
      </c>
      <c r="Y107" s="19" t="s">
        <v>284</v>
      </c>
      <c r="Z107" s="19" t="s">
        <v>285</v>
      </c>
      <c r="AA107" s="25">
        <v>43760</v>
      </c>
      <c r="AB107" s="26">
        <v>236.865638203337</v>
      </c>
      <c r="AC107" s="27">
        <v>1.4560539752254879E-2</v>
      </c>
      <c r="AD107" s="27">
        <v>0.39470069234963978</v>
      </c>
      <c r="AE107" s="27">
        <v>5.6162503391915315E-2</v>
      </c>
      <c r="AF107" s="27">
        <v>0.18377838503218458</v>
      </c>
      <c r="AG107" s="26">
        <v>1984.49196969186</v>
      </c>
      <c r="AH107" s="27">
        <v>2.0143594441597537E-2</v>
      </c>
      <c r="AI107" s="27">
        <v>0.35083666644791456</v>
      </c>
      <c r="AJ107" s="27">
        <v>5.3051834682889341E-2</v>
      </c>
      <c r="AK107" s="27">
        <v>0.17814269342934497</v>
      </c>
    </row>
    <row r="108" spans="1:37" x14ac:dyDescent="0.35">
      <c r="A108" s="19" t="s">
        <v>746</v>
      </c>
      <c r="B108" s="19" t="s">
        <v>747</v>
      </c>
      <c r="C108" s="19" t="s">
        <v>767</v>
      </c>
      <c r="D108" s="19" t="s">
        <v>775</v>
      </c>
      <c r="E108" s="19" t="s">
        <v>3</v>
      </c>
      <c r="F108" s="1" t="s">
        <v>776</v>
      </c>
      <c r="G108" s="29" t="s">
        <v>5</v>
      </c>
      <c r="H108" s="29" t="s">
        <v>6</v>
      </c>
      <c r="I108" s="16">
        <v>116031</v>
      </c>
      <c r="J108" s="16">
        <v>7</v>
      </c>
      <c r="K108" s="16">
        <v>7</v>
      </c>
      <c r="L108" s="16">
        <v>7</v>
      </c>
      <c r="M108" s="16">
        <v>39</v>
      </c>
      <c r="N108" s="16">
        <v>44</v>
      </c>
      <c r="O108" s="16">
        <v>0</v>
      </c>
      <c r="P108" s="16">
        <v>51</v>
      </c>
      <c r="Q108" s="19" t="s">
        <v>32</v>
      </c>
      <c r="R108" s="20" t="s">
        <v>777</v>
      </c>
      <c r="S108" s="20">
        <v>40.331197920000001</v>
      </c>
      <c r="T108" s="20">
        <v>-80.380334719999894</v>
      </c>
      <c r="U108" s="19" t="s">
        <v>9</v>
      </c>
      <c r="V108" s="25">
        <v>43644</v>
      </c>
      <c r="W108" s="21" t="s">
        <v>34</v>
      </c>
      <c r="X108" s="21">
        <v>2013</v>
      </c>
      <c r="Y108" s="19" t="s">
        <v>284</v>
      </c>
      <c r="Z108" s="19" t="s">
        <v>285</v>
      </c>
      <c r="AA108" s="25">
        <v>43763</v>
      </c>
      <c r="AB108" s="26">
        <v>337.57928637742901</v>
      </c>
      <c r="AC108" s="27">
        <v>1.3301324870670334E-2</v>
      </c>
      <c r="AD108" s="27">
        <v>0.3087914210342253</v>
      </c>
      <c r="AE108" s="27">
        <v>3.6151989202016649E-2</v>
      </c>
      <c r="AF108" s="27">
        <v>0.19581551580179729</v>
      </c>
      <c r="AG108" s="26">
        <v>2913.5788170505002</v>
      </c>
      <c r="AH108" s="27">
        <v>1.2683194452605637E-2</v>
      </c>
      <c r="AI108" s="27">
        <v>0.29272057795277673</v>
      </c>
      <c r="AJ108" s="27">
        <v>4.3554666154694756E-2</v>
      </c>
      <c r="AK108" s="27">
        <v>0.18528194669755801</v>
      </c>
    </row>
    <row r="109" spans="1:37" x14ac:dyDescent="0.35">
      <c r="A109" s="19" t="s">
        <v>746</v>
      </c>
      <c r="B109" s="19" t="s">
        <v>747</v>
      </c>
      <c r="C109" s="19" t="s">
        <v>778</v>
      </c>
      <c r="D109" s="19" t="s">
        <v>779</v>
      </c>
      <c r="E109" s="19" t="s">
        <v>3</v>
      </c>
      <c r="F109" s="1" t="s">
        <v>765</v>
      </c>
      <c r="G109" s="29" t="s">
        <v>5</v>
      </c>
      <c r="H109" s="29" t="s">
        <v>6</v>
      </c>
      <c r="I109" s="16">
        <v>92270</v>
      </c>
      <c r="J109" s="16">
        <v>6.8</v>
      </c>
      <c r="K109" s="16">
        <v>6.8</v>
      </c>
      <c r="L109" s="16">
        <v>6.8</v>
      </c>
      <c r="M109" s="16">
        <v>41.9</v>
      </c>
      <c r="N109" s="16">
        <v>48</v>
      </c>
      <c r="O109" s="16">
        <v>0.5</v>
      </c>
      <c r="P109" s="16">
        <v>60.9</v>
      </c>
      <c r="Q109" s="19" t="s">
        <v>32</v>
      </c>
      <c r="R109" s="20" t="s">
        <v>780</v>
      </c>
      <c r="S109" s="20">
        <v>40.415621000000002</v>
      </c>
      <c r="T109" s="20">
        <v>-80.358435999999898</v>
      </c>
      <c r="U109" s="19" t="s">
        <v>9</v>
      </c>
      <c r="V109" s="25">
        <v>43859</v>
      </c>
      <c r="W109" s="21" t="s">
        <v>34</v>
      </c>
      <c r="X109" s="21">
        <v>2012</v>
      </c>
      <c r="AA109" s="25">
        <v>43760</v>
      </c>
      <c r="AB109" s="26">
        <v>339.66204795287098</v>
      </c>
      <c r="AC109" s="27">
        <v>8.361334974626931E-3</v>
      </c>
      <c r="AD109" s="27">
        <v>0.27148021318910082</v>
      </c>
      <c r="AE109" s="27">
        <v>6.5986361932037135E-2</v>
      </c>
      <c r="AF109" s="27">
        <v>0.1783061510281119</v>
      </c>
      <c r="AG109" s="26">
        <v>3114.4992260337399</v>
      </c>
      <c r="AH109" s="27">
        <v>2.2313918970786519E-2</v>
      </c>
      <c r="AI109" s="27">
        <v>0.27865721252684433</v>
      </c>
      <c r="AJ109" s="27">
        <v>4.878490380437616E-2</v>
      </c>
      <c r="AK109" s="27">
        <v>0.18219940988738798</v>
      </c>
    </row>
    <row r="110" spans="1:37" ht="43.5" x14ac:dyDescent="0.35">
      <c r="A110" s="19" t="s">
        <v>746</v>
      </c>
      <c r="B110" s="19" t="s">
        <v>781</v>
      </c>
      <c r="C110" s="19" t="s">
        <v>782</v>
      </c>
      <c r="D110" s="19" t="s">
        <v>783</v>
      </c>
      <c r="E110" s="19" t="s">
        <v>3</v>
      </c>
      <c r="F110" s="1" t="s">
        <v>784</v>
      </c>
      <c r="G110" s="29" t="s">
        <v>59</v>
      </c>
      <c r="H110" s="29" t="s">
        <v>59</v>
      </c>
      <c r="I110" s="16">
        <v>1107679</v>
      </c>
      <c r="J110" s="16">
        <v>99.95</v>
      </c>
      <c r="K110" s="16">
        <v>99.88</v>
      </c>
      <c r="L110" s="16">
        <v>99.95</v>
      </c>
      <c r="M110" s="16">
        <v>97.86</v>
      </c>
      <c r="N110" s="16">
        <v>36.299999999999997</v>
      </c>
      <c r="O110" s="16">
        <v>83.25</v>
      </c>
      <c r="P110" s="16">
        <v>90.87</v>
      </c>
      <c r="Q110" s="19" t="s">
        <v>32</v>
      </c>
      <c r="R110" s="20" t="s">
        <v>785</v>
      </c>
      <c r="S110" s="20">
        <v>41.654811000000002</v>
      </c>
      <c r="T110" s="20">
        <v>-76.236592000000002</v>
      </c>
      <c r="U110" s="19" t="s">
        <v>9</v>
      </c>
      <c r="V110" s="25">
        <v>43706</v>
      </c>
      <c r="W110" s="21" t="s">
        <v>10</v>
      </c>
      <c r="X110" s="21">
        <v>2021</v>
      </c>
      <c r="Y110" s="19" t="s">
        <v>47</v>
      </c>
      <c r="Z110" s="19" t="s">
        <v>786</v>
      </c>
      <c r="AA110" s="25">
        <v>43745</v>
      </c>
      <c r="AB110" s="26">
        <v>114.388778638216</v>
      </c>
      <c r="AC110" s="27">
        <v>7.9837067434310627E-2</v>
      </c>
      <c r="AD110" s="27">
        <v>0.24706848602499837</v>
      </c>
      <c r="AE110" s="27">
        <v>5.7081521939829183E-2</v>
      </c>
      <c r="AF110" s="27">
        <v>0.23698193697336584</v>
      </c>
      <c r="AG110" s="26">
        <v>1560.2010942228801</v>
      </c>
      <c r="AH110" s="27">
        <v>8.4477528318562783E-2</v>
      </c>
      <c r="AI110" s="27">
        <v>0.25308639277519385</v>
      </c>
      <c r="AJ110" s="27">
        <v>5.6341310153399271E-2</v>
      </c>
      <c r="AK110" s="27">
        <v>0.20176058914127423</v>
      </c>
    </row>
    <row r="111" spans="1:37" ht="43.5" x14ac:dyDescent="0.35">
      <c r="A111" s="19" t="s">
        <v>746</v>
      </c>
      <c r="B111" s="19" t="s">
        <v>787</v>
      </c>
      <c r="C111" s="19" t="s">
        <v>788</v>
      </c>
      <c r="D111" s="19" t="s">
        <v>789</v>
      </c>
      <c r="E111" s="19" t="s">
        <v>3</v>
      </c>
      <c r="F111" s="1" t="s">
        <v>790</v>
      </c>
      <c r="G111" s="29" t="s">
        <v>186</v>
      </c>
      <c r="H111" s="29" t="s">
        <v>294</v>
      </c>
      <c r="I111" s="16">
        <v>2248293</v>
      </c>
      <c r="J111" s="16">
        <v>164</v>
      </c>
      <c r="K111" s="16">
        <v>159</v>
      </c>
      <c r="L111" s="16">
        <v>71</v>
      </c>
      <c r="M111" s="16">
        <v>348</v>
      </c>
      <c r="N111" s="16">
        <v>522</v>
      </c>
      <c r="O111" s="16">
        <v>21</v>
      </c>
      <c r="P111" s="16">
        <v>1012</v>
      </c>
      <c r="Q111" s="19" t="s">
        <v>32</v>
      </c>
      <c r="R111" s="20" t="s">
        <v>791</v>
      </c>
      <c r="S111" s="20">
        <v>40.667898999999899</v>
      </c>
      <c r="T111" s="20">
        <v>-80.336211000000006</v>
      </c>
      <c r="U111" s="19" t="s">
        <v>9</v>
      </c>
      <c r="V111" s="25">
        <v>43567</v>
      </c>
      <c r="W111" s="21" t="s">
        <v>166</v>
      </c>
      <c r="X111" s="21">
        <v>2021</v>
      </c>
      <c r="Y111" s="19" t="s">
        <v>47</v>
      </c>
      <c r="Z111" s="19" t="s">
        <v>792</v>
      </c>
      <c r="AA111" s="25">
        <v>43745</v>
      </c>
      <c r="AB111" s="26">
        <v>1352.7934600297301</v>
      </c>
      <c r="AC111" s="27">
        <v>5.5324530441633567E-2</v>
      </c>
      <c r="AD111" s="27">
        <v>0.29954816208496482</v>
      </c>
      <c r="AE111" s="27">
        <v>6.2335319429526637E-2</v>
      </c>
      <c r="AF111" s="27">
        <v>0.24863691223881285</v>
      </c>
      <c r="AG111" s="26">
        <v>19192.708658002499</v>
      </c>
      <c r="AH111" s="27">
        <v>4.9500196597739979E-2</v>
      </c>
      <c r="AI111" s="27">
        <v>0.23043311983403128</v>
      </c>
      <c r="AJ111" s="27">
        <v>5.8126480056200559E-2</v>
      </c>
      <c r="AK111" s="27">
        <v>0.22483009622280947</v>
      </c>
    </row>
    <row r="112" spans="1:37" ht="43.5" x14ac:dyDescent="0.35">
      <c r="A112" s="19" t="s">
        <v>746</v>
      </c>
      <c r="B112" s="19" t="s">
        <v>793</v>
      </c>
      <c r="C112" s="19" t="s">
        <v>794</v>
      </c>
      <c r="D112" s="19" t="s">
        <v>795</v>
      </c>
      <c r="E112" s="19" t="s">
        <v>51</v>
      </c>
      <c r="F112" s="1" t="s">
        <v>796</v>
      </c>
      <c r="G112" s="29" t="s">
        <v>5</v>
      </c>
      <c r="H112" s="29" t="s">
        <v>6</v>
      </c>
      <c r="I112" s="16">
        <v>94283</v>
      </c>
      <c r="J112" s="16">
        <v>4.6900000000000004</v>
      </c>
      <c r="K112" s="16">
        <v>4.6900000000000004</v>
      </c>
      <c r="L112" s="16"/>
      <c r="M112" s="16">
        <v>39.17</v>
      </c>
      <c r="N112" s="16">
        <v>19.100000000000001</v>
      </c>
      <c r="O112" s="16">
        <v>10.45</v>
      </c>
      <c r="P112" s="16">
        <v>41.4</v>
      </c>
      <c r="Q112" s="19" t="s">
        <v>32</v>
      </c>
      <c r="R112" s="20" t="s">
        <v>797</v>
      </c>
      <c r="S112" s="20">
        <v>40.4320910799999</v>
      </c>
      <c r="T112" s="20">
        <v>-79.083326279999895</v>
      </c>
      <c r="U112" s="19" t="s">
        <v>9</v>
      </c>
      <c r="V112" s="25">
        <v>43707</v>
      </c>
      <c r="W112" s="21" t="s">
        <v>179</v>
      </c>
      <c r="X112" s="21">
        <v>2018</v>
      </c>
      <c r="AA112" s="25">
        <v>43775</v>
      </c>
      <c r="AB112" s="26">
        <v>208.77731932343499</v>
      </c>
      <c r="AC112" s="27">
        <v>4.6704145677281331E-3</v>
      </c>
      <c r="AD112" s="27">
        <v>0.2880927638335643</v>
      </c>
      <c r="AE112" s="27">
        <v>4.2400133977930347E-2</v>
      </c>
      <c r="AF112" s="27">
        <v>0.1385100354847339</v>
      </c>
      <c r="AG112" s="26">
        <v>2091.1888424651902</v>
      </c>
      <c r="AH112" s="27">
        <v>1.075476429842666E-2</v>
      </c>
      <c r="AI112" s="27">
        <v>0.30545585168218486</v>
      </c>
      <c r="AJ112" s="27">
        <v>4.5869027811709255E-2</v>
      </c>
      <c r="AK112" s="27">
        <v>0.19068836107018863</v>
      </c>
    </row>
    <row r="113" spans="1:37" x14ac:dyDescent="0.35">
      <c r="A113" s="19" t="s">
        <v>746</v>
      </c>
      <c r="B113" s="19" t="s">
        <v>798</v>
      </c>
      <c r="C113" s="19" t="s">
        <v>794</v>
      </c>
      <c r="D113" s="19" t="s">
        <v>799</v>
      </c>
      <c r="E113" s="19" t="s">
        <v>51</v>
      </c>
      <c r="F113" s="1" t="s">
        <v>800</v>
      </c>
      <c r="G113" s="29" t="s">
        <v>5</v>
      </c>
      <c r="H113" s="29" t="s">
        <v>6</v>
      </c>
      <c r="I113" s="16">
        <v>110640</v>
      </c>
      <c r="J113" s="16">
        <v>5</v>
      </c>
      <c r="K113" s="16">
        <v>5</v>
      </c>
      <c r="L113" s="16"/>
      <c r="M113" s="16">
        <v>39.299999999999997</v>
      </c>
      <c r="N113" s="16">
        <v>39.700000000000003</v>
      </c>
      <c r="O113" s="16">
        <v>2</v>
      </c>
      <c r="P113" s="16">
        <v>10</v>
      </c>
      <c r="Q113" s="19" t="s">
        <v>32</v>
      </c>
      <c r="R113" s="20" t="s">
        <v>801</v>
      </c>
      <c r="S113" s="20">
        <v>40.309485000000002</v>
      </c>
      <c r="T113" s="20">
        <v>-78.1393249999999</v>
      </c>
      <c r="U113" s="19" t="s">
        <v>9</v>
      </c>
      <c r="V113" s="25">
        <v>43711</v>
      </c>
      <c r="W113" s="21" t="s">
        <v>34</v>
      </c>
      <c r="X113" s="21" t="s">
        <v>250</v>
      </c>
      <c r="AA113" s="25">
        <v>43775</v>
      </c>
      <c r="AB113" s="26">
        <v>65.680065717841103</v>
      </c>
      <c r="AC113" s="27">
        <v>4.4257650185019454E-2</v>
      </c>
      <c r="AD113" s="27">
        <v>0.30583083836542113</v>
      </c>
      <c r="AE113" s="27">
        <v>4.5822113759591943E-2</v>
      </c>
      <c r="AF113" s="27">
        <v>0.18908599310183999</v>
      </c>
      <c r="AG113" s="26">
        <v>674.53291223291103</v>
      </c>
      <c r="AH113" s="27">
        <v>2.6322433566977402E-2</v>
      </c>
      <c r="AI113" s="27">
        <v>0.30012006778719752</v>
      </c>
      <c r="AJ113" s="27">
        <v>4.6317257384994287E-2</v>
      </c>
      <c r="AK113" s="27">
        <v>0.21700318320407996</v>
      </c>
    </row>
    <row r="114" spans="1:37" ht="43.5" x14ac:dyDescent="0.35">
      <c r="A114" s="19" t="s">
        <v>802</v>
      </c>
      <c r="B114" s="19" t="s">
        <v>803</v>
      </c>
      <c r="C114" s="19" t="s">
        <v>804</v>
      </c>
      <c r="D114" s="19" t="s">
        <v>805</v>
      </c>
      <c r="E114" s="19" t="s">
        <v>51</v>
      </c>
      <c r="F114" s="1" t="s">
        <v>806</v>
      </c>
      <c r="G114" s="29" t="s">
        <v>186</v>
      </c>
      <c r="H114" s="29" t="s">
        <v>394</v>
      </c>
      <c r="I114" s="16">
        <v>112619</v>
      </c>
      <c r="J114" s="16">
        <v>4.17</v>
      </c>
      <c r="K114" s="16">
        <v>4.17</v>
      </c>
      <c r="L114" s="16">
        <v>1.04</v>
      </c>
      <c r="M114" s="16">
        <v>28.25</v>
      </c>
      <c r="N114" s="16">
        <v>4.0999999999999996</v>
      </c>
      <c r="O114" s="16">
        <v>0.33</v>
      </c>
      <c r="P114" s="16">
        <v>31</v>
      </c>
      <c r="Q114" s="19" t="s">
        <v>32</v>
      </c>
      <c r="R114" s="20" t="s">
        <v>807</v>
      </c>
      <c r="S114" s="20">
        <v>36.535381000000001</v>
      </c>
      <c r="T114" s="20">
        <v>-82.551051000000001</v>
      </c>
      <c r="U114" s="19" t="s">
        <v>9</v>
      </c>
      <c r="V114" s="25">
        <v>43727</v>
      </c>
      <c r="W114" s="21" t="s">
        <v>179</v>
      </c>
      <c r="X114" s="21">
        <v>2019</v>
      </c>
      <c r="Y114" s="19" t="s">
        <v>808</v>
      </c>
      <c r="Z114" s="19" t="s">
        <v>809</v>
      </c>
      <c r="AA114" s="25">
        <v>43767</v>
      </c>
      <c r="AB114" s="26">
        <v>4532.4835820714698</v>
      </c>
      <c r="AC114" s="27">
        <v>0.12596602098939036</v>
      </c>
      <c r="AD114" s="27">
        <v>0.5601323238768563</v>
      </c>
      <c r="AE114" s="27">
        <v>5.881248977938177E-2</v>
      </c>
      <c r="AF114" s="27">
        <v>0.19802466756949375</v>
      </c>
      <c r="AG114" s="26">
        <v>33527.936249669299</v>
      </c>
      <c r="AH114" s="27">
        <v>0.11521269694715049</v>
      </c>
      <c r="AI114" s="27">
        <v>0.49139961176566621</v>
      </c>
      <c r="AJ114" s="27">
        <v>6.8368404717985276E-2</v>
      </c>
      <c r="AK114" s="27">
        <v>0.22434165985088719</v>
      </c>
    </row>
    <row r="115" spans="1:37" x14ac:dyDescent="0.35">
      <c r="A115" s="19" t="s">
        <v>802</v>
      </c>
      <c r="B115" s="19" t="s">
        <v>810</v>
      </c>
      <c r="C115" s="19" t="s">
        <v>811</v>
      </c>
      <c r="D115" s="19" t="s">
        <v>812</v>
      </c>
      <c r="E115" s="19" t="s">
        <v>51</v>
      </c>
      <c r="F115" s="1" t="s">
        <v>813</v>
      </c>
      <c r="G115" s="29" t="s">
        <v>5</v>
      </c>
      <c r="H115" s="29" t="s">
        <v>6</v>
      </c>
      <c r="I115" s="16">
        <v>164706</v>
      </c>
      <c r="J115" s="16"/>
      <c r="K115" s="16"/>
      <c r="L115" s="16">
        <v>9.2799999999999994</v>
      </c>
      <c r="M115" s="16">
        <v>827.03</v>
      </c>
      <c r="N115" s="16">
        <v>28.43</v>
      </c>
      <c r="O115" s="16">
        <v>4.78</v>
      </c>
      <c r="P115" s="16">
        <v>88.78</v>
      </c>
      <c r="Q115" s="19" t="s">
        <v>32</v>
      </c>
      <c r="R115" s="20" t="s">
        <v>814</v>
      </c>
      <c r="S115" s="20">
        <v>35.778759999999899</v>
      </c>
      <c r="T115" s="20">
        <v>-87.786553999999896</v>
      </c>
      <c r="U115" s="19" t="s">
        <v>9</v>
      </c>
      <c r="V115" s="25">
        <v>43727</v>
      </c>
      <c r="W115" s="21" t="s">
        <v>56</v>
      </c>
      <c r="X115" s="21" t="s">
        <v>46</v>
      </c>
      <c r="Y115" s="19" t="s">
        <v>815</v>
      </c>
      <c r="Z115" s="19" t="s">
        <v>285</v>
      </c>
      <c r="AA115" s="25">
        <v>43767</v>
      </c>
      <c r="AB115" s="26">
        <v>68.5327941182437</v>
      </c>
      <c r="AC115" s="27">
        <v>0.11058263971462537</v>
      </c>
      <c r="AD115" s="27">
        <v>0.5624256837098689</v>
      </c>
      <c r="AE115" s="27">
        <v>7.1343638525564773E-2</v>
      </c>
      <c r="AF115" s="27">
        <v>0.19619500594530229</v>
      </c>
      <c r="AG115" s="26">
        <v>654.37346433411199</v>
      </c>
      <c r="AH115" s="27">
        <v>8.9446756906000652E-2</v>
      </c>
      <c r="AI115" s="27">
        <v>0.56287046598147539</v>
      </c>
      <c r="AJ115" s="27">
        <v>0.10140390372009041</v>
      </c>
      <c r="AK115" s="27">
        <v>0.15750109048426664</v>
      </c>
    </row>
    <row r="116" spans="1:37" ht="43.5" x14ac:dyDescent="0.35">
      <c r="A116" s="19" t="s">
        <v>802</v>
      </c>
      <c r="B116" s="19" t="s">
        <v>816</v>
      </c>
      <c r="C116" s="19" t="s">
        <v>817</v>
      </c>
      <c r="D116" s="19" t="s">
        <v>818</v>
      </c>
      <c r="E116" s="19" t="s">
        <v>51</v>
      </c>
      <c r="F116" s="1" t="s">
        <v>819</v>
      </c>
      <c r="G116" s="29" t="s">
        <v>186</v>
      </c>
      <c r="H116" s="29" t="s">
        <v>394</v>
      </c>
      <c r="I116" s="16">
        <v>99000</v>
      </c>
      <c r="J116" s="16">
        <v>4.2300000000000004</v>
      </c>
      <c r="K116" s="16">
        <v>4.2300000000000004</v>
      </c>
      <c r="L116" s="16">
        <v>4.2300000000000004</v>
      </c>
      <c r="M116" s="16">
        <v>30.46</v>
      </c>
      <c r="N116" s="16">
        <v>3.38</v>
      </c>
      <c r="O116" s="16">
        <v>0.5</v>
      </c>
      <c r="P116" s="16">
        <v>31.31</v>
      </c>
      <c r="Q116" s="19" t="s">
        <v>32</v>
      </c>
      <c r="R116" s="20" t="s">
        <v>820</v>
      </c>
      <c r="S116" s="20">
        <v>35.297097999999899</v>
      </c>
      <c r="T116" s="20">
        <v>-84.795462000000001</v>
      </c>
      <c r="U116" s="19" t="s">
        <v>9</v>
      </c>
      <c r="V116" s="25">
        <v>43727</v>
      </c>
      <c r="W116" s="21" t="s">
        <v>34</v>
      </c>
      <c r="X116" s="21">
        <v>2016</v>
      </c>
      <c r="Y116" s="19" t="s">
        <v>821</v>
      </c>
      <c r="Z116" s="19" t="s">
        <v>822</v>
      </c>
      <c r="AA116" s="25">
        <v>43767</v>
      </c>
      <c r="AB116" s="26">
        <v>467.71929335869203</v>
      </c>
      <c r="AC116" s="27">
        <v>0.20152878046469283</v>
      </c>
      <c r="AD116" s="27">
        <v>0.36051913238360184</v>
      </c>
      <c r="AE116" s="27">
        <v>0.12781349175169737</v>
      </c>
      <c r="AF116" s="27">
        <v>0.12294762053497538</v>
      </c>
      <c r="AG116" s="26">
        <v>3979.79830147657</v>
      </c>
      <c r="AH116" s="27">
        <v>9.4261615686024869E-2</v>
      </c>
      <c r="AI116" s="27">
        <v>0.30807699044818493</v>
      </c>
      <c r="AJ116" s="27">
        <v>6.5990300862511217E-2</v>
      </c>
      <c r="AK116" s="27">
        <v>0.16448874695880938</v>
      </c>
    </row>
    <row r="117" spans="1:37" ht="43.5" x14ac:dyDescent="0.35">
      <c r="A117" s="19" t="s">
        <v>823</v>
      </c>
      <c r="B117" s="19" t="s">
        <v>848</v>
      </c>
      <c r="C117" s="19" t="s">
        <v>849</v>
      </c>
      <c r="D117" s="19" t="s">
        <v>850</v>
      </c>
      <c r="E117" s="19" t="s">
        <v>51</v>
      </c>
      <c r="F117" s="1" t="s">
        <v>851</v>
      </c>
      <c r="G117" s="29" t="s">
        <v>186</v>
      </c>
      <c r="H117" s="29" t="s">
        <v>394</v>
      </c>
      <c r="I117" s="16">
        <v>1190162</v>
      </c>
      <c r="J117" s="16">
        <v>55.07</v>
      </c>
      <c r="K117" s="16">
        <v>39.369999999999997</v>
      </c>
      <c r="L117" s="16">
        <v>63.19</v>
      </c>
      <c r="M117" s="16">
        <v>-99.39</v>
      </c>
      <c r="N117" s="16">
        <v>17.36</v>
      </c>
      <c r="O117" s="16">
        <v>10.99</v>
      </c>
      <c r="P117" s="16">
        <v>468.94</v>
      </c>
      <c r="Q117" s="19" t="s">
        <v>32</v>
      </c>
      <c r="R117" s="20" t="s">
        <v>852</v>
      </c>
      <c r="S117" s="20">
        <v>29.622499999999899</v>
      </c>
      <c r="T117" s="20">
        <v>-95.0458</v>
      </c>
      <c r="U117" s="19" t="s">
        <v>9</v>
      </c>
      <c r="V117" s="25">
        <v>43567</v>
      </c>
      <c r="W117" s="21" t="s">
        <v>179</v>
      </c>
      <c r="X117" s="21">
        <v>2016</v>
      </c>
      <c r="Y117" s="19" t="s">
        <v>84</v>
      </c>
      <c r="Z117" s="19" t="s">
        <v>853</v>
      </c>
      <c r="AA117" s="25">
        <v>43382</v>
      </c>
      <c r="AB117" s="26">
        <v>504.97666304170298</v>
      </c>
      <c r="AC117" s="27">
        <v>0.24874534425359093</v>
      </c>
      <c r="AD117" s="27">
        <v>0.19075772612099171</v>
      </c>
      <c r="AE117" s="27">
        <v>4.4376612484677468E-2</v>
      </c>
      <c r="AF117" s="27">
        <v>0.15652387216018115</v>
      </c>
      <c r="AG117" s="26">
        <v>18842.683744568199</v>
      </c>
      <c r="AH117" s="27">
        <v>0.33222681585826913</v>
      </c>
      <c r="AI117" s="27">
        <v>0.20560897144585027</v>
      </c>
      <c r="AJ117" s="27">
        <v>5.5601778277290133E-2</v>
      </c>
      <c r="AK117" s="27">
        <v>0.11467311395719951</v>
      </c>
    </row>
    <row r="118" spans="1:37" ht="43.5" x14ac:dyDescent="0.35">
      <c r="A118" s="19" t="s">
        <v>823</v>
      </c>
      <c r="B118" s="19" t="s">
        <v>70</v>
      </c>
      <c r="C118" s="19" t="s">
        <v>859</v>
      </c>
      <c r="D118" s="19" t="s">
        <v>860</v>
      </c>
      <c r="E118" s="19" t="s">
        <v>51</v>
      </c>
      <c r="F118" s="1" t="s">
        <v>861</v>
      </c>
      <c r="G118" s="29" t="s">
        <v>186</v>
      </c>
      <c r="H118" s="29" t="s">
        <v>394</v>
      </c>
      <c r="I118" s="16">
        <v>153939</v>
      </c>
      <c r="J118" s="16">
        <v>9.18</v>
      </c>
      <c r="K118" s="16">
        <v>9.18</v>
      </c>
      <c r="L118" s="16">
        <v>9.18</v>
      </c>
      <c r="M118" s="16">
        <v>80.930000000000007</v>
      </c>
      <c r="N118" s="16">
        <v>24.58</v>
      </c>
      <c r="O118" s="16">
        <v>71.680000000000007</v>
      </c>
      <c r="P118" s="16">
        <v>96.98</v>
      </c>
      <c r="Q118" s="19" t="s">
        <v>32</v>
      </c>
      <c r="R118" s="20" t="s">
        <v>862</v>
      </c>
      <c r="S118" s="20">
        <v>30.059864999999899</v>
      </c>
      <c r="T118" s="20">
        <v>-94.058096000000006</v>
      </c>
      <c r="U118" s="19" t="s">
        <v>9</v>
      </c>
      <c r="V118" s="25">
        <v>43567</v>
      </c>
      <c r="W118" s="21" t="s">
        <v>359</v>
      </c>
      <c r="X118" s="21">
        <v>2021</v>
      </c>
      <c r="Y118" s="19" t="s">
        <v>47</v>
      </c>
      <c r="Z118" s="19" t="s">
        <v>863</v>
      </c>
      <c r="AA118" s="25">
        <v>43252</v>
      </c>
      <c r="AB118" s="26">
        <v>350.73805312184999</v>
      </c>
      <c r="AC118" s="27">
        <v>0.49443068806539398</v>
      </c>
      <c r="AD118" s="27">
        <v>0.13049433544884725</v>
      </c>
      <c r="AE118" s="27">
        <v>9.3669642393854405E-2</v>
      </c>
      <c r="AF118" s="27">
        <v>7.0281241377473894E-2</v>
      </c>
      <c r="AG118" s="26">
        <v>22683.218771683602</v>
      </c>
      <c r="AH118" s="27">
        <v>0.77085109853610045</v>
      </c>
      <c r="AI118" s="27">
        <v>0.57196606864189037</v>
      </c>
      <c r="AJ118" s="27">
        <v>6.891976937400919E-2</v>
      </c>
      <c r="AK118" s="27">
        <v>9.0373181377156789E-2</v>
      </c>
    </row>
    <row r="119" spans="1:37" ht="58" x14ac:dyDescent="0.35">
      <c r="A119" s="19" t="s">
        <v>823</v>
      </c>
      <c r="B119" s="19" t="s">
        <v>70</v>
      </c>
      <c r="C119" s="19" t="s">
        <v>864</v>
      </c>
      <c r="D119" s="19" t="s">
        <v>865</v>
      </c>
      <c r="E119" s="19" t="s">
        <v>51</v>
      </c>
      <c r="F119" s="1" t="s">
        <v>866</v>
      </c>
      <c r="G119" s="29" t="s">
        <v>186</v>
      </c>
      <c r="H119" s="29" t="s">
        <v>306</v>
      </c>
      <c r="I119" s="16">
        <v>915542</v>
      </c>
      <c r="J119" s="16">
        <v>16.3</v>
      </c>
      <c r="K119" s="16">
        <v>16.3</v>
      </c>
      <c r="L119" s="16">
        <v>16.3</v>
      </c>
      <c r="M119" s="16">
        <v>21.3</v>
      </c>
      <c r="N119" s="16">
        <v>12.9</v>
      </c>
      <c r="O119" s="16">
        <v>21.4</v>
      </c>
      <c r="P119" s="16">
        <v>90.3</v>
      </c>
      <c r="Q119" s="19" t="s">
        <v>32</v>
      </c>
      <c r="R119" s="20" t="s">
        <v>867</v>
      </c>
      <c r="S119" s="20">
        <v>29.9539189999999</v>
      </c>
      <c r="T119" s="20">
        <v>-93.8839609999999</v>
      </c>
      <c r="U119" s="19" t="s">
        <v>9</v>
      </c>
      <c r="V119" s="25">
        <v>43567</v>
      </c>
      <c r="W119" s="21" t="s">
        <v>34</v>
      </c>
      <c r="X119" s="21">
        <v>2014</v>
      </c>
      <c r="Y119" s="19" t="s">
        <v>84</v>
      </c>
      <c r="Z119" s="19" t="s">
        <v>868</v>
      </c>
      <c r="AA119" s="25">
        <v>43747</v>
      </c>
      <c r="AB119" s="26">
        <v>845.36346739105102</v>
      </c>
      <c r="AC119" s="27">
        <v>0.32519380554281707</v>
      </c>
      <c r="AD119" s="27">
        <v>0.23256767754240576</v>
      </c>
      <c r="AE119" s="27">
        <v>0.1068338862654655</v>
      </c>
      <c r="AF119" s="27">
        <v>0.14379912718519361</v>
      </c>
      <c r="AG119" s="26">
        <v>21910.200822610601</v>
      </c>
      <c r="AH119" s="27">
        <v>0.48147872069025838</v>
      </c>
      <c r="AI119" s="27">
        <v>0.40113090120407019</v>
      </c>
      <c r="AJ119" s="27">
        <v>7.1089178844161077E-2</v>
      </c>
      <c r="AK119" s="27">
        <v>0.1384723939679337</v>
      </c>
    </row>
    <row r="120" spans="1:37" ht="43.5" x14ac:dyDescent="0.35">
      <c r="A120" s="19" t="s">
        <v>823</v>
      </c>
      <c r="B120" s="19" t="s">
        <v>70</v>
      </c>
      <c r="C120" s="19" t="s">
        <v>869</v>
      </c>
      <c r="D120" s="19" t="s">
        <v>870</v>
      </c>
      <c r="E120" s="19" t="s">
        <v>51</v>
      </c>
      <c r="F120" s="1" t="s">
        <v>871</v>
      </c>
      <c r="G120" s="29" t="s">
        <v>186</v>
      </c>
      <c r="H120" s="29" t="s">
        <v>306</v>
      </c>
      <c r="I120" s="16">
        <v>1396476</v>
      </c>
      <c r="J120" s="16">
        <v>36.1</v>
      </c>
      <c r="K120" s="16">
        <v>32.9</v>
      </c>
      <c r="L120" s="16">
        <v>37.049999999999997</v>
      </c>
      <c r="M120" s="16">
        <v>220.76</v>
      </c>
      <c r="N120" s="16">
        <v>232.47</v>
      </c>
      <c r="O120" s="16">
        <v>8.6999999999999993</v>
      </c>
      <c r="P120" s="16">
        <v>991.93</v>
      </c>
      <c r="Q120" s="19" t="s">
        <v>32</v>
      </c>
      <c r="R120" s="20" t="s">
        <v>872</v>
      </c>
      <c r="S120" s="20">
        <v>29.958010000000002</v>
      </c>
      <c r="T120" s="20">
        <v>-93.887861999999899</v>
      </c>
      <c r="U120" s="19" t="s">
        <v>9</v>
      </c>
      <c r="V120" s="25">
        <v>43671</v>
      </c>
      <c r="W120" s="21" t="s">
        <v>359</v>
      </c>
      <c r="X120" s="21">
        <v>2021</v>
      </c>
      <c r="Y120" s="19" t="s">
        <v>873</v>
      </c>
      <c r="Z120" s="19" t="s">
        <v>874</v>
      </c>
      <c r="AA120" s="25">
        <v>43741</v>
      </c>
      <c r="AB120" s="26">
        <v>1053.48113082892</v>
      </c>
      <c r="AC120" s="27">
        <v>0.2889810974649929</v>
      </c>
      <c r="AD120" s="27">
        <v>0.21604666381985846</v>
      </c>
      <c r="AE120" s="27">
        <v>8.0530409289908345E-2</v>
      </c>
      <c r="AF120" s="27">
        <v>0.12747100934208924</v>
      </c>
      <c r="AG120" s="26">
        <v>21182.5357847505</v>
      </c>
      <c r="AH120" s="27">
        <v>0.44488608130274182</v>
      </c>
      <c r="AI120" s="27">
        <v>0.37845204853401376</v>
      </c>
      <c r="AJ120" s="27">
        <v>6.8796388500965519E-2</v>
      </c>
      <c r="AK120" s="27">
        <v>0.14317530584420263</v>
      </c>
    </row>
    <row r="121" spans="1:37" ht="29" x14ac:dyDescent="0.35">
      <c r="A121" s="19" t="s">
        <v>823</v>
      </c>
      <c r="B121" s="19" t="s">
        <v>875</v>
      </c>
      <c r="C121" s="19" t="s">
        <v>876</v>
      </c>
      <c r="D121" s="19" t="s">
        <v>877</v>
      </c>
      <c r="E121" s="19" t="s">
        <v>51</v>
      </c>
      <c r="F121" s="1" t="s">
        <v>878</v>
      </c>
      <c r="G121" s="29" t="s">
        <v>53</v>
      </c>
      <c r="H121" s="29" t="s">
        <v>119</v>
      </c>
      <c r="I121" s="16">
        <v>851305</v>
      </c>
      <c r="J121" s="16">
        <v>150.43</v>
      </c>
      <c r="K121" s="16">
        <v>181.13</v>
      </c>
      <c r="L121" s="16">
        <v>162.46</v>
      </c>
      <c r="M121" s="16">
        <v>-74.05</v>
      </c>
      <c r="N121" s="16">
        <v>108.64</v>
      </c>
      <c r="O121" s="16">
        <v>367.33</v>
      </c>
      <c r="P121" s="16">
        <v>1306.0999999999999</v>
      </c>
      <c r="Q121" s="19" t="s">
        <v>32</v>
      </c>
      <c r="R121" s="20" t="s">
        <v>879</v>
      </c>
      <c r="S121" s="20">
        <v>29.37444</v>
      </c>
      <c r="T121" s="20">
        <v>-94.924999999999898</v>
      </c>
      <c r="U121" s="19" t="s">
        <v>9</v>
      </c>
      <c r="V121" s="25">
        <v>43567</v>
      </c>
      <c r="W121" s="21" t="s">
        <v>359</v>
      </c>
      <c r="X121" s="21">
        <v>2022</v>
      </c>
      <c r="Y121" s="19" t="s">
        <v>880</v>
      </c>
      <c r="Z121" s="19" t="s">
        <v>881</v>
      </c>
      <c r="AA121" s="25">
        <v>43748</v>
      </c>
      <c r="AB121" s="26">
        <v>1726.1216377046101</v>
      </c>
      <c r="AC121" s="27">
        <v>0.66609680649752001</v>
      </c>
      <c r="AD121" s="27">
        <v>0.61440056071263249</v>
      </c>
      <c r="AE121" s="27">
        <v>7.1366082475551942E-2</v>
      </c>
      <c r="AF121" s="27">
        <v>0.14637100529975716</v>
      </c>
      <c r="AG121" s="26">
        <v>33437.279542598102</v>
      </c>
      <c r="AH121" s="27">
        <v>0.59044541938446404</v>
      </c>
      <c r="AI121" s="27">
        <v>0.48583113532793887</v>
      </c>
      <c r="AJ121" s="27">
        <v>7.1705015554809182E-2</v>
      </c>
      <c r="AK121" s="27">
        <v>0.12814685067698098</v>
      </c>
    </row>
    <row r="122" spans="1:37" ht="29" x14ac:dyDescent="0.35">
      <c r="A122" s="19" t="s">
        <v>823</v>
      </c>
      <c r="B122" s="19" t="s">
        <v>882</v>
      </c>
      <c r="C122" s="19" t="s">
        <v>883</v>
      </c>
      <c r="D122" s="19" t="s">
        <v>884</v>
      </c>
      <c r="E122" s="19" t="s">
        <v>51</v>
      </c>
      <c r="F122" s="1" t="s">
        <v>885</v>
      </c>
      <c r="G122" s="29" t="s">
        <v>53</v>
      </c>
      <c r="H122" s="29" t="s">
        <v>369</v>
      </c>
      <c r="I122" s="16">
        <v>165595</v>
      </c>
      <c r="J122" s="16">
        <v>6.48</v>
      </c>
      <c r="K122" s="16">
        <v>6.48</v>
      </c>
      <c r="L122" s="16">
        <v>6.48</v>
      </c>
      <c r="M122" s="16">
        <v>32.86</v>
      </c>
      <c r="N122" s="16">
        <v>115.57</v>
      </c>
      <c r="O122" s="16">
        <v>33.36</v>
      </c>
      <c r="P122" s="16">
        <v>33.729999999999997</v>
      </c>
      <c r="Q122" s="19" t="s">
        <v>32</v>
      </c>
      <c r="R122" s="20" t="s">
        <v>886</v>
      </c>
      <c r="S122" s="20">
        <v>27.831111</v>
      </c>
      <c r="T122" s="20">
        <v>-97.504165999999898</v>
      </c>
      <c r="U122" s="19" t="s">
        <v>9</v>
      </c>
      <c r="V122" s="25">
        <v>43748</v>
      </c>
      <c r="W122" s="21" t="s">
        <v>359</v>
      </c>
      <c r="X122" s="21">
        <v>2020</v>
      </c>
      <c r="Y122" s="19" t="s">
        <v>887</v>
      </c>
      <c r="Z122" s="19" t="s">
        <v>9</v>
      </c>
      <c r="AA122" s="25">
        <v>43748</v>
      </c>
      <c r="AB122" s="26">
        <v>36.847431460659799</v>
      </c>
      <c r="AC122" s="27">
        <v>0.28483473836146639</v>
      </c>
      <c r="AD122" s="27">
        <v>0.29806966412815289</v>
      </c>
      <c r="AE122" s="27">
        <v>1.6198815861248148E-3</v>
      </c>
      <c r="AF122" s="27">
        <v>0.2440562598448506</v>
      </c>
      <c r="AG122" s="26">
        <v>5866.9848249558099</v>
      </c>
      <c r="AH122" s="27">
        <v>0.75990163021914248</v>
      </c>
      <c r="AI122" s="27">
        <v>0.44143952087267707</v>
      </c>
      <c r="AJ122" s="27">
        <v>8.4534686099331541E-2</v>
      </c>
      <c r="AK122" s="27">
        <v>0.16783547858856984</v>
      </c>
    </row>
    <row r="123" spans="1:37" ht="29" x14ac:dyDescent="0.35">
      <c r="A123" s="19" t="s">
        <v>823</v>
      </c>
      <c r="B123" s="19" t="s">
        <v>882</v>
      </c>
      <c r="C123" s="19" t="s">
        <v>888</v>
      </c>
      <c r="D123" s="19" t="s">
        <v>889</v>
      </c>
      <c r="E123" s="19" t="s">
        <v>51</v>
      </c>
      <c r="F123" s="1" t="s">
        <v>890</v>
      </c>
      <c r="G123" s="29" t="s">
        <v>53</v>
      </c>
      <c r="H123" s="29" t="s">
        <v>119</v>
      </c>
      <c r="I123" s="16">
        <v>234334</v>
      </c>
      <c r="J123" s="16">
        <v>15.24</v>
      </c>
      <c r="K123" s="16">
        <v>14.06</v>
      </c>
      <c r="L123" s="16">
        <v>25.41</v>
      </c>
      <c r="M123" s="16">
        <v>54.19</v>
      </c>
      <c r="N123" s="16">
        <v>559.27</v>
      </c>
      <c r="O123" s="16">
        <v>18.100000000000001</v>
      </c>
      <c r="P123" s="16">
        <v>117.52</v>
      </c>
      <c r="Q123" s="19" t="s">
        <v>32</v>
      </c>
      <c r="R123" s="20" t="s">
        <v>891</v>
      </c>
      <c r="S123" s="20">
        <v>27.817729</v>
      </c>
      <c r="T123" s="20">
        <v>-97.506679000000005</v>
      </c>
      <c r="U123" s="19" t="s">
        <v>9</v>
      </c>
      <c r="V123" s="25">
        <v>43748</v>
      </c>
      <c r="W123" s="21" t="s">
        <v>892</v>
      </c>
      <c r="X123" s="21" t="s">
        <v>46</v>
      </c>
      <c r="AA123" s="25">
        <v>43748</v>
      </c>
      <c r="AB123" s="26">
        <v>303.92997795099501</v>
      </c>
      <c r="AC123" s="27">
        <v>0.77671973359680946</v>
      </c>
      <c r="AD123" s="27">
        <v>0.43538630653925525</v>
      </c>
      <c r="AE123" s="27">
        <v>9.1547462895414627E-2</v>
      </c>
      <c r="AF123" s="27">
        <v>0.10975347701694521</v>
      </c>
      <c r="AG123" s="26">
        <v>7533.1191586410396</v>
      </c>
      <c r="AH123" s="27">
        <v>0.77234150706816662</v>
      </c>
      <c r="AI123" s="27">
        <v>0.46880049493007503</v>
      </c>
      <c r="AJ123" s="27">
        <v>8.6426654678630671E-2</v>
      </c>
      <c r="AK123" s="27">
        <v>0.15730351173556228</v>
      </c>
    </row>
    <row r="124" spans="1:37" ht="43.5" x14ac:dyDescent="0.35">
      <c r="A124" s="19" t="s">
        <v>823</v>
      </c>
      <c r="B124" s="19" t="s">
        <v>893</v>
      </c>
      <c r="C124" s="19" t="s">
        <v>894</v>
      </c>
      <c r="D124" s="19" t="s">
        <v>895</v>
      </c>
      <c r="E124" s="19" t="s">
        <v>51</v>
      </c>
      <c r="F124" s="1" t="s">
        <v>896</v>
      </c>
      <c r="G124" s="29" t="s">
        <v>186</v>
      </c>
      <c r="H124" s="29" t="s">
        <v>897</v>
      </c>
      <c r="I124" s="16">
        <v>795940</v>
      </c>
      <c r="J124" s="16">
        <v>46.3</v>
      </c>
      <c r="K124" s="16">
        <v>41.5</v>
      </c>
      <c r="L124" s="16">
        <v>46.3</v>
      </c>
      <c r="M124" s="16">
        <v>53.2</v>
      </c>
      <c r="N124" s="16">
        <v>20.100000000000001</v>
      </c>
      <c r="O124" s="16">
        <v>4</v>
      </c>
      <c r="P124" s="16">
        <v>323.60000000000002</v>
      </c>
      <c r="Q124" s="19" t="s">
        <v>32</v>
      </c>
      <c r="R124" s="20" t="s">
        <v>898</v>
      </c>
      <c r="S124" s="20">
        <v>29.2427519999999</v>
      </c>
      <c r="T124" s="20">
        <v>-95.279436000000004</v>
      </c>
      <c r="U124" s="19" t="s">
        <v>9</v>
      </c>
      <c r="V124" s="25">
        <v>43567</v>
      </c>
      <c r="W124" s="21" t="s">
        <v>200</v>
      </c>
      <c r="X124" s="21" t="s">
        <v>46</v>
      </c>
      <c r="Y124" s="19" t="s">
        <v>47</v>
      </c>
      <c r="Z124" s="19" t="s">
        <v>899</v>
      </c>
      <c r="AA124" s="25">
        <v>43746</v>
      </c>
      <c r="AB124" s="26">
        <v>47.977561476129097</v>
      </c>
      <c r="AC124" s="27">
        <v>0.35475896168108745</v>
      </c>
      <c r="AD124" s="27">
        <v>0.20889987639060456</v>
      </c>
      <c r="AE124" s="27">
        <v>4.9443757725587144E-2</v>
      </c>
      <c r="AF124" s="27">
        <v>0.15945611866501866</v>
      </c>
      <c r="AG124" s="26">
        <v>568.10305419882002</v>
      </c>
      <c r="AH124" s="27">
        <v>0.27371551777782183</v>
      </c>
      <c r="AI124" s="27">
        <v>0.18329566708201001</v>
      </c>
      <c r="AJ124" s="27">
        <v>3.8318718677277826E-2</v>
      </c>
      <c r="AK124" s="27">
        <v>0.14136968144501894</v>
      </c>
    </row>
    <row r="125" spans="1:37" ht="29" x14ac:dyDescent="0.35">
      <c r="A125" s="19" t="s">
        <v>823</v>
      </c>
      <c r="B125" s="19" t="s">
        <v>900</v>
      </c>
      <c r="C125" s="19" t="s">
        <v>901</v>
      </c>
      <c r="D125" s="19" t="s">
        <v>902</v>
      </c>
      <c r="E125" s="19" t="s">
        <v>3</v>
      </c>
      <c r="F125" s="1" t="s">
        <v>903</v>
      </c>
      <c r="G125" s="29" t="s">
        <v>5</v>
      </c>
      <c r="H125" s="29" t="s">
        <v>6</v>
      </c>
      <c r="I125" s="16">
        <v>449103</v>
      </c>
      <c r="J125" s="16"/>
      <c r="K125" s="16"/>
      <c r="L125" s="16">
        <v>21.12</v>
      </c>
      <c r="M125" s="16">
        <v>176.1</v>
      </c>
      <c r="N125" s="16">
        <v>47.32</v>
      </c>
      <c r="O125" s="16">
        <v>12.27</v>
      </c>
      <c r="P125" s="16">
        <v>185.62</v>
      </c>
      <c r="Q125" s="19" t="s">
        <v>32</v>
      </c>
      <c r="R125" s="20" t="s">
        <v>904</v>
      </c>
      <c r="S125" s="20">
        <v>28.091248</v>
      </c>
      <c r="T125" s="20">
        <v>-97.492571999999896</v>
      </c>
      <c r="U125" s="19" t="s">
        <v>9</v>
      </c>
      <c r="V125" s="25">
        <v>43746</v>
      </c>
      <c r="W125" s="21" t="s">
        <v>359</v>
      </c>
      <c r="X125" s="21">
        <v>2020</v>
      </c>
      <c r="Y125" s="19" t="s">
        <v>905</v>
      </c>
      <c r="Z125" s="19" t="s">
        <v>9</v>
      </c>
      <c r="AA125" s="25">
        <v>43746</v>
      </c>
      <c r="AB125" s="26">
        <v>50.7181989253544</v>
      </c>
      <c r="AC125" s="27">
        <v>0.51084812623274067</v>
      </c>
      <c r="AD125" s="27">
        <v>0.3786982248520705</v>
      </c>
      <c r="AE125" s="27">
        <v>3.4188034188034087E-2</v>
      </c>
      <c r="AF125" s="27">
        <v>0.15779092702169648</v>
      </c>
      <c r="AG125" s="26">
        <v>378.60212227484902</v>
      </c>
      <c r="AH125" s="27">
        <v>0.51930487798894476</v>
      </c>
      <c r="AI125" s="27">
        <v>0.37653378452060832</v>
      </c>
      <c r="AJ125" s="27">
        <v>3.5548807815059855E-2</v>
      </c>
      <c r="AK125" s="27">
        <v>0.15674842701582045</v>
      </c>
    </row>
    <row r="126" spans="1:37" ht="43.5" x14ac:dyDescent="0.35">
      <c r="A126" s="19" t="s">
        <v>823</v>
      </c>
      <c r="B126" s="19" t="s">
        <v>848</v>
      </c>
      <c r="C126" s="19" t="s">
        <v>911</v>
      </c>
      <c r="D126" s="19" t="s">
        <v>912</v>
      </c>
      <c r="E126" s="19" t="s">
        <v>51</v>
      </c>
      <c r="F126" s="1" t="s">
        <v>913</v>
      </c>
      <c r="G126" s="29" t="s">
        <v>186</v>
      </c>
      <c r="H126" s="29" t="s">
        <v>306</v>
      </c>
      <c r="I126" s="16">
        <v>1615000</v>
      </c>
      <c r="J126" s="16">
        <v>57.93</v>
      </c>
      <c r="K126" s="16">
        <v>53.41</v>
      </c>
      <c r="L126" s="16">
        <v>57.93</v>
      </c>
      <c r="M126" s="16">
        <v>165.64</v>
      </c>
      <c r="N126" s="16">
        <v>104.58</v>
      </c>
      <c r="O126" s="16">
        <v>16.55</v>
      </c>
      <c r="P126" s="16">
        <v>587.85</v>
      </c>
      <c r="Q126" s="19" t="s">
        <v>32</v>
      </c>
      <c r="R126" s="20" t="s">
        <v>914</v>
      </c>
      <c r="S126" s="20">
        <v>29.823097000000001</v>
      </c>
      <c r="T126" s="20">
        <v>-94.923368999999894</v>
      </c>
      <c r="U126" s="19" t="s">
        <v>9</v>
      </c>
      <c r="V126" s="25">
        <v>43567</v>
      </c>
      <c r="W126" s="21" t="s">
        <v>34</v>
      </c>
      <c r="X126" s="21">
        <v>2018</v>
      </c>
      <c r="Y126" s="19" t="s">
        <v>84</v>
      </c>
      <c r="Z126" s="19" t="s">
        <v>915</v>
      </c>
      <c r="AA126" s="25">
        <v>43739</v>
      </c>
      <c r="AB126" s="26">
        <v>1510.57050590526</v>
      </c>
      <c r="AC126" s="27">
        <v>0.57266366466141183</v>
      </c>
      <c r="AD126" s="27">
        <v>0.16673927952299822</v>
      </c>
      <c r="AE126" s="27">
        <v>8.2793282231860832E-2</v>
      </c>
      <c r="AF126" s="27">
        <v>6.3726093272527207E-2</v>
      </c>
      <c r="AG126" s="26">
        <v>13882.7424071554</v>
      </c>
      <c r="AH126" s="27">
        <v>0.44351431236692523</v>
      </c>
      <c r="AI126" s="27">
        <v>0.20363590561548084</v>
      </c>
      <c r="AJ126" s="27">
        <v>7.7479774219031197E-2</v>
      </c>
      <c r="AK126" s="27">
        <v>8.7403664283718305E-2</v>
      </c>
    </row>
    <row r="127" spans="1:37" ht="29" x14ac:dyDescent="0.35">
      <c r="A127" s="19" t="s">
        <v>823</v>
      </c>
      <c r="B127" s="19" t="s">
        <v>916</v>
      </c>
      <c r="C127" s="19" t="s">
        <v>917</v>
      </c>
      <c r="D127" s="19" t="s">
        <v>918</v>
      </c>
      <c r="E127" s="19" t="s">
        <v>51</v>
      </c>
      <c r="F127" s="1" t="s">
        <v>919</v>
      </c>
      <c r="G127" s="29" t="s">
        <v>5</v>
      </c>
      <c r="H127" s="29" t="s">
        <v>26</v>
      </c>
      <c r="I127" s="16">
        <v>201871</v>
      </c>
      <c r="J127" s="16">
        <v>6.78</v>
      </c>
      <c r="K127" s="16">
        <v>6.78</v>
      </c>
      <c r="L127" s="16">
        <v>6.78</v>
      </c>
      <c r="M127" s="16">
        <v>39.18</v>
      </c>
      <c r="N127" s="16">
        <v>14.7</v>
      </c>
      <c r="O127" s="16">
        <v>3.51</v>
      </c>
      <c r="P127" s="16">
        <v>67.790000000000006</v>
      </c>
      <c r="Q127" s="19" t="s">
        <v>82</v>
      </c>
      <c r="R127" s="20" t="s">
        <v>920</v>
      </c>
      <c r="S127" s="20">
        <v>29.469923000000001</v>
      </c>
      <c r="T127" s="20">
        <v>-96.626258000000007</v>
      </c>
      <c r="U127" s="19" t="s">
        <v>9</v>
      </c>
      <c r="V127" s="25">
        <v>43567</v>
      </c>
      <c r="W127" s="21" t="s">
        <v>34</v>
      </c>
      <c r="X127" s="21">
        <v>2014</v>
      </c>
      <c r="Y127" s="19" t="s">
        <v>921</v>
      </c>
      <c r="Z127" s="19" t="s">
        <v>9</v>
      </c>
      <c r="AA127" s="25">
        <v>43746</v>
      </c>
      <c r="AB127" s="26">
        <v>15.0769819252335</v>
      </c>
      <c r="AC127" s="27">
        <v>0.17641597028783709</v>
      </c>
      <c r="AD127" s="27">
        <v>0.2376973073351912</v>
      </c>
      <c r="AE127" s="27">
        <v>8.3565459610027856E-2</v>
      </c>
      <c r="AF127" s="27">
        <v>0.22562674094707627</v>
      </c>
      <c r="AG127" s="26">
        <v>137.97620701585601</v>
      </c>
      <c r="AH127" s="27">
        <v>0.17296667601912075</v>
      </c>
      <c r="AI127" s="27">
        <v>0.23562574760270819</v>
      </c>
      <c r="AJ127" s="27">
        <v>8.136750140603688E-2</v>
      </c>
      <c r="AK127" s="27">
        <v>0.2270291161415455</v>
      </c>
    </row>
    <row r="128" spans="1:37" ht="58" x14ac:dyDescent="0.35">
      <c r="A128" s="19" t="s">
        <v>823</v>
      </c>
      <c r="B128" s="19" t="s">
        <v>900</v>
      </c>
      <c r="C128" s="19" t="s">
        <v>922</v>
      </c>
      <c r="D128" s="19" t="s">
        <v>923</v>
      </c>
      <c r="E128" s="19" t="s">
        <v>3</v>
      </c>
      <c r="F128" s="1" t="s">
        <v>924</v>
      </c>
      <c r="G128" s="29" t="s">
        <v>59</v>
      </c>
      <c r="H128" s="29" t="s">
        <v>59</v>
      </c>
      <c r="I128" s="16">
        <v>6415345</v>
      </c>
      <c r="J128" s="16">
        <v>104.9</v>
      </c>
      <c r="K128" s="16">
        <v>104.9</v>
      </c>
      <c r="L128" s="16">
        <v>104.9</v>
      </c>
      <c r="M128" s="16">
        <v>3706.2</v>
      </c>
      <c r="N128" s="16">
        <v>418.6</v>
      </c>
      <c r="O128" s="16">
        <v>58</v>
      </c>
      <c r="P128" s="16">
        <v>4066.3</v>
      </c>
      <c r="Q128" s="19" t="s">
        <v>32</v>
      </c>
      <c r="R128" s="20" t="s">
        <v>925</v>
      </c>
      <c r="S128" s="20">
        <v>27.883675</v>
      </c>
      <c r="T128" s="20">
        <v>-97.270114000000007</v>
      </c>
      <c r="U128" s="19" t="s">
        <v>9</v>
      </c>
      <c r="V128" s="25">
        <v>43570</v>
      </c>
      <c r="W128" s="21" t="s">
        <v>926</v>
      </c>
      <c r="X128" s="21" t="s">
        <v>927</v>
      </c>
      <c r="Y128" s="19" t="s">
        <v>84</v>
      </c>
      <c r="Z128" s="19" t="s">
        <v>928</v>
      </c>
      <c r="AA128" s="25">
        <v>43714</v>
      </c>
      <c r="AB128" s="26">
        <v>68.213966110208801</v>
      </c>
      <c r="AC128" s="27">
        <v>0.29726706350182092</v>
      </c>
      <c r="AD128" s="27">
        <v>0.15237458454224578</v>
      </c>
      <c r="AE128" s="27">
        <v>8.9303761600074527E-2</v>
      </c>
      <c r="AF128" s="27">
        <v>0.11209657289875934</v>
      </c>
      <c r="AG128" s="26">
        <v>6239.6414827906201</v>
      </c>
      <c r="AH128" s="27">
        <v>0.34716342173556236</v>
      </c>
      <c r="AI128" s="27">
        <v>0.18561749390272211</v>
      </c>
      <c r="AJ128" s="27">
        <v>7.9652559604523623E-2</v>
      </c>
      <c r="AK128" s="27">
        <v>0.15970786887795274</v>
      </c>
    </row>
    <row r="129" spans="1:37" ht="43.5" x14ac:dyDescent="0.35">
      <c r="A129" s="19" t="s">
        <v>823</v>
      </c>
      <c r="B129" s="19" t="s">
        <v>882</v>
      </c>
      <c r="C129" s="19" t="s">
        <v>929</v>
      </c>
      <c r="D129" s="19" t="s">
        <v>930</v>
      </c>
      <c r="E129" s="19" t="s">
        <v>3</v>
      </c>
      <c r="F129" s="1" t="s">
        <v>931</v>
      </c>
      <c r="G129" s="29" t="s">
        <v>186</v>
      </c>
      <c r="H129" s="29" t="s">
        <v>406</v>
      </c>
      <c r="I129" s="16">
        <v>1164633</v>
      </c>
      <c r="J129" s="16">
        <v>108.43</v>
      </c>
      <c r="K129" s="16">
        <v>108.43</v>
      </c>
      <c r="L129" s="16">
        <v>170.65</v>
      </c>
      <c r="M129" s="16">
        <v>207.48</v>
      </c>
      <c r="N129" s="16">
        <v>733.82</v>
      </c>
      <c r="O129" s="16">
        <v>43.78</v>
      </c>
      <c r="P129" s="16">
        <v>876.82</v>
      </c>
      <c r="Q129" s="19" t="s">
        <v>32</v>
      </c>
      <c r="R129" s="20" t="s">
        <v>932</v>
      </c>
      <c r="S129" s="20">
        <v>27.832601</v>
      </c>
      <c r="T129" s="20">
        <v>-97.491131999999894</v>
      </c>
      <c r="U129" s="19" t="s">
        <v>9</v>
      </c>
      <c r="V129" s="25">
        <v>43567</v>
      </c>
      <c r="W129" s="21" t="s">
        <v>359</v>
      </c>
      <c r="X129" s="21">
        <v>2020</v>
      </c>
      <c r="Y129" s="19" t="s">
        <v>933</v>
      </c>
      <c r="Z129" s="19" t="s">
        <v>841</v>
      </c>
      <c r="AA129" s="25">
        <v>43747</v>
      </c>
      <c r="AB129" s="26">
        <v>37.7535279943272</v>
      </c>
      <c r="AC129" s="27">
        <v>0.3084206359295536</v>
      </c>
      <c r="AD129" s="27">
        <v>0.30290577269790059</v>
      </c>
      <c r="AE129" s="27">
        <v>5.0333316006674943E-3</v>
      </c>
      <c r="AF129" s="27">
        <v>0.24107121734062492</v>
      </c>
      <c r="AG129" s="26">
        <v>6239.2782881080702</v>
      </c>
      <c r="AH129" s="27">
        <v>0.76813378414578704</v>
      </c>
      <c r="AI129" s="27">
        <v>0.48474892482886045</v>
      </c>
      <c r="AJ129" s="27">
        <v>7.8324159569204091E-2</v>
      </c>
      <c r="AK129" s="27">
        <v>0.17230067164944504</v>
      </c>
    </row>
    <row r="130" spans="1:37" ht="43.5" x14ac:dyDescent="0.35">
      <c r="A130" s="19" t="s">
        <v>823</v>
      </c>
      <c r="B130" s="19" t="s">
        <v>893</v>
      </c>
      <c r="C130" s="19" t="s">
        <v>934</v>
      </c>
      <c r="D130" s="19" t="s">
        <v>935</v>
      </c>
      <c r="E130" s="19" t="s">
        <v>51</v>
      </c>
      <c r="F130" s="1" t="s">
        <v>936</v>
      </c>
      <c r="G130" s="29" t="s">
        <v>186</v>
      </c>
      <c r="H130" s="29" t="s">
        <v>306</v>
      </c>
      <c r="I130" s="16">
        <v>2942218</v>
      </c>
      <c r="J130" s="16">
        <v>85.07</v>
      </c>
      <c r="K130" s="16">
        <v>82.44</v>
      </c>
      <c r="L130" s="16">
        <v>87.3</v>
      </c>
      <c r="M130" s="16">
        <v>258.82</v>
      </c>
      <c r="N130" s="16">
        <v>79.06</v>
      </c>
      <c r="O130" s="16">
        <v>13.73</v>
      </c>
      <c r="P130" s="16">
        <v>423.62</v>
      </c>
      <c r="Q130" s="19" t="s">
        <v>32</v>
      </c>
      <c r="R130" s="20" t="s">
        <v>937</v>
      </c>
      <c r="S130" s="20">
        <v>28.987438999999899</v>
      </c>
      <c r="T130" s="20">
        <v>-95.379830999999896</v>
      </c>
      <c r="U130" s="19" t="s">
        <v>9</v>
      </c>
      <c r="V130" s="25">
        <v>43567</v>
      </c>
      <c r="W130" s="21" t="s">
        <v>99</v>
      </c>
      <c r="X130" s="21" t="s">
        <v>938</v>
      </c>
      <c r="Y130" s="19" t="s">
        <v>84</v>
      </c>
      <c r="Z130" s="19" t="s">
        <v>939</v>
      </c>
      <c r="AA130" s="25">
        <v>43747</v>
      </c>
      <c r="AB130" s="26">
        <v>1717.9623729340001</v>
      </c>
      <c r="AC130" s="27">
        <v>0.79004142355199447</v>
      </c>
      <c r="AD130" s="27">
        <v>0.49632066425397958</v>
      </c>
      <c r="AE130" s="27">
        <v>0.10768031106382789</v>
      </c>
      <c r="AF130" s="27">
        <v>4.081011035912372E-2</v>
      </c>
      <c r="AG130" s="26">
        <v>15377.3565188586</v>
      </c>
      <c r="AH130" s="27">
        <v>0.71635802657567249</v>
      </c>
      <c r="AI130" s="27">
        <v>0.54920281203301258</v>
      </c>
      <c r="AJ130" s="27">
        <v>8.1685978378042867E-2</v>
      </c>
      <c r="AK130" s="27">
        <v>8.1713543529852939E-2</v>
      </c>
    </row>
    <row r="131" spans="1:37" ht="43.5" x14ac:dyDescent="0.35">
      <c r="A131" s="19" t="s">
        <v>823</v>
      </c>
      <c r="B131" s="19" t="s">
        <v>940</v>
      </c>
      <c r="C131" s="19" t="s">
        <v>941</v>
      </c>
      <c r="D131" s="19" t="s">
        <v>942</v>
      </c>
      <c r="E131" s="19" t="s">
        <v>51</v>
      </c>
      <c r="F131" s="1" t="s">
        <v>943</v>
      </c>
      <c r="G131" s="29" t="s">
        <v>5</v>
      </c>
      <c r="H131" s="29" t="s">
        <v>282</v>
      </c>
      <c r="I131" s="16">
        <v>626882</v>
      </c>
      <c r="J131" s="16">
        <v>30.33</v>
      </c>
      <c r="K131" s="16">
        <v>30.32</v>
      </c>
      <c r="L131" s="16">
        <v>30.33</v>
      </c>
      <c r="M131" s="16">
        <v>51.66</v>
      </c>
      <c r="N131" s="16">
        <v>68.38</v>
      </c>
      <c r="O131" s="16">
        <v>87.76</v>
      </c>
      <c r="P131" s="16">
        <v>174.36</v>
      </c>
      <c r="Q131" s="19" t="s">
        <v>82</v>
      </c>
      <c r="R131" s="20" t="s">
        <v>944</v>
      </c>
      <c r="S131" s="20">
        <v>29.850984</v>
      </c>
      <c r="T131" s="20">
        <v>-94.896099000000007</v>
      </c>
      <c r="U131" s="19" t="s">
        <v>9</v>
      </c>
      <c r="V131" s="25">
        <v>43567</v>
      </c>
      <c r="W131" s="21" t="s">
        <v>34</v>
      </c>
      <c r="X131" s="21">
        <v>2015</v>
      </c>
      <c r="Y131" s="19" t="s">
        <v>84</v>
      </c>
      <c r="Z131" s="19" t="s">
        <v>945</v>
      </c>
      <c r="AA131" s="25">
        <v>43746</v>
      </c>
      <c r="AB131" s="26">
        <v>448.78687502670499</v>
      </c>
      <c r="AC131" s="27">
        <v>0.29082883766552087</v>
      </c>
      <c r="AD131" s="27">
        <v>0.27072094163805793</v>
      </c>
      <c r="AE131" s="27">
        <v>7.3075036782736649E-2</v>
      </c>
      <c r="AF131" s="27">
        <v>9.440902403138797E-2</v>
      </c>
      <c r="AG131" s="26">
        <v>6993.4033437078197</v>
      </c>
      <c r="AH131" s="27">
        <v>0.3324772082743585</v>
      </c>
      <c r="AI131" s="27">
        <v>0.23103295814691155</v>
      </c>
      <c r="AJ131" s="27">
        <v>7.1611058888984253E-2</v>
      </c>
      <c r="AK131" s="27">
        <v>9.1376604708069797E-2</v>
      </c>
    </row>
    <row r="132" spans="1:37" ht="29" x14ac:dyDescent="0.35">
      <c r="A132" s="19" t="s">
        <v>823</v>
      </c>
      <c r="B132" s="19" t="s">
        <v>940</v>
      </c>
      <c r="C132" s="19" t="s">
        <v>946</v>
      </c>
      <c r="D132" s="19" t="s">
        <v>947</v>
      </c>
      <c r="E132" s="19" t="s">
        <v>51</v>
      </c>
      <c r="F132" s="1" t="s">
        <v>948</v>
      </c>
      <c r="G132" s="29" t="s">
        <v>5</v>
      </c>
      <c r="H132" s="29" t="s">
        <v>282</v>
      </c>
      <c r="I132" s="16">
        <v>238425</v>
      </c>
      <c r="J132" s="16">
        <v>8.6</v>
      </c>
      <c r="K132" s="16">
        <v>7.1</v>
      </c>
      <c r="L132" s="16">
        <v>9.6999999999999993</v>
      </c>
      <c r="M132" s="16">
        <v>51.9</v>
      </c>
      <c r="N132" s="16">
        <v>13.4</v>
      </c>
      <c r="O132" s="16">
        <v>12.8</v>
      </c>
      <c r="P132" s="16">
        <v>110.8</v>
      </c>
      <c r="Q132" s="19" t="s">
        <v>32</v>
      </c>
      <c r="R132" s="20" t="s">
        <v>949</v>
      </c>
      <c r="S132" s="20">
        <v>29.857292000000001</v>
      </c>
      <c r="T132" s="20">
        <v>-94.912218999999894</v>
      </c>
      <c r="U132" s="19" t="s">
        <v>9</v>
      </c>
      <c r="V132" s="25">
        <v>43567</v>
      </c>
      <c r="W132" s="21" t="s">
        <v>179</v>
      </c>
      <c r="X132" s="21">
        <v>2013</v>
      </c>
      <c r="Y132" s="19" t="s">
        <v>84</v>
      </c>
      <c r="Z132" s="19" t="s">
        <v>950</v>
      </c>
      <c r="AA132" s="25">
        <v>43746</v>
      </c>
      <c r="AB132" s="26">
        <v>448.84302176747298</v>
      </c>
      <c r="AC132" s="27">
        <v>0.29082883766552031</v>
      </c>
      <c r="AD132" s="27">
        <v>0.27072094163805654</v>
      </c>
      <c r="AE132" s="27">
        <v>7.3075036782736524E-2</v>
      </c>
      <c r="AF132" s="27">
        <v>9.4409024031387859E-2</v>
      </c>
      <c r="AG132" s="26">
        <v>6493.3891339696602</v>
      </c>
      <c r="AH132" s="27">
        <v>0.39429461709427449</v>
      </c>
      <c r="AI132" s="27">
        <v>0.22647691980375795</v>
      </c>
      <c r="AJ132" s="27">
        <v>7.6817122956018821E-2</v>
      </c>
      <c r="AK132" s="27">
        <v>8.3647806454239651E-2</v>
      </c>
    </row>
    <row r="133" spans="1:37" ht="43.5" x14ac:dyDescent="0.35">
      <c r="A133" s="19" t="s">
        <v>823</v>
      </c>
      <c r="B133" s="19" t="s">
        <v>940</v>
      </c>
      <c r="C133" s="19" t="s">
        <v>951</v>
      </c>
      <c r="D133" s="19" t="s">
        <v>947</v>
      </c>
      <c r="E133" s="19" t="s">
        <v>51</v>
      </c>
      <c r="F133" s="1" t="s">
        <v>952</v>
      </c>
      <c r="G133" s="29" t="s">
        <v>186</v>
      </c>
      <c r="H133" s="29" t="s">
        <v>897</v>
      </c>
      <c r="I133" s="16">
        <v>567080</v>
      </c>
      <c r="J133" s="16">
        <v>27.45</v>
      </c>
      <c r="K133" s="16">
        <v>24.06</v>
      </c>
      <c r="L133" s="16">
        <v>31.91</v>
      </c>
      <c r="M133" s="16">
        <v>63.7</v>
      </c>
      <c r="N133" s="16">
        <v>77.349999999999994</v>
      </c>
      <c r="O133" s="16">
        <v>31.24</v>
      </c>
      <c r="P133" s="16">
        <v>228.05</v>
      </c>
      <c r="Q133" s="19" t="s">
        <v>32</v>
      </c>
      <c r="R133" s="20" t="s">
        <v>953</v>
      </c>
      <c r="S133" s="20">
        <v>29.856441</v>
      </c>
      <c r="T133" s="20">
        <v>-94.912186000000005</v>
      </c>
      <c r="U133" s="19" t="s">
        <v>839</v>
      </c>
      <c r="V133" s="25">
        <v>43859</v>
      </c>
      <c r="W133" s="21" t="s">
        <v>166</v>
      </c>
      <c r="X133" s="21">
        <v>2023</v>
      </c>
      <c r="Y133" s="19" t="s">
        <v>47</v>
      </c>
      <c r="Z133" s="19" t="s">
        <v>954</v>
      </c>
      <c r="AA133" s="25">
        <v>43845</v>
      </c>
      <c r="AB133" s="26">
        <v>448.83544521629801</v>
      </c>
      <c r="AC133" s="27">
        <v>0.29082883766552192</v>
      </c>
      <c r="AD133" s="27">
        <v>0.2707209416380576</v>
      </c>
      <c r="AE133" s="27">
        <v>7.3075036782736524E-2</v>
      </c>
      <c r="AF133" s="27">
        <v>9.4409024031387984E-2</v>
      </c>
      <c r="AG133" s="26">
        <v>6638.5033473477197</v>
      </c>
      <c r="AH133" s="27">
        <v>0.39663451802342858</v>
      </c>
      <c r="AI133" s="27">
        <v>0.22549061362584599</v>
      </c>
      <c r="AJ133" s="27">
        <v>7.688703308702706E-2</v>
      </c>
      <c r="AK133" s="27">
        <v>8.3208811645691522E-2</v>
      </c>
    </row>
    <row r="134" spans="1:37" ht="43.5" x14ac:dyDescent="0.35">
      <c r="A134" s="19" t="s">
        <v>823</v>
      </c>
      <c r="B134" s="19" t="s">
        <v>940</v>
      </c>
      <c r="C134" s="19" t="s">
        <v>951</v>
      </c>
      <c r="D134" s="19" t="s">
        <v>947</v>
      </c>
      <c r="E134" s="19" t="s">
        <v>51</v>
      </c>
      <c r="F134" s="1" t="s">
        <v>955</v>
      </c>
      <c r="G134" s="29" t="s">
        <v>186</v>
      </c>
      <c r="H134" s="29" t="s">
        <v>897</v>
      </c>
      <c r="I134" s="16">
        <v>1581084</v>
      </c>
      <c r="J134" s="16">
        <v>88.3</v>
      </c>
      <c r="K134" s="16">
        <v>87.1</v>
      </c>
      <c r="L134" s="16">
        <v>88.8</v>
      </c>
      <c r="M134" s="16">
        <v>115.6</v>
      </c>
      <c r="N134" s="16">
        <v>71.05</v>
      </c>
      <c r="O134" s="16">
        <v>135.19999999999999</v>
      </c>
      <c r="P134" s="16">
        <v>200</v>
      </c>
      <c r="Q134" s="19" t="s">
        <v>32</v>
      </c>
      <c r="R134" s="20" t="s">
        <v>956</v>
      </c>
      <c r="S134" s="20">
        <v>29.8558629999999</v>
      </c>
      <c r="T134" s="20">
        <v>-94.912218999999894</v>
      </c>
      <c r="U134" s="19" t="s">
        <v>9</v>
      </c>
      <c r="V134" s="25">
        <v>43567</v>
      </c>
      <c r="W134" s="21" t="s">
        <v>34</v>
      </c>
      <c r="X134" s="21">
        <v>2018</v>
      </c>
      <c r="Y134" s="19" t="s">
        <v>47</v>
      </c>
      <c r="Z134" s="19" t="s">
        <v>957</v>
      </c>
      <c r="AA134" s="25">
        <v>43746</v>
      </c>
      <c r="AB134" s="26">
        <v>448.830303554767</v>
      </c>
      <c r="AC134" s="27">
        <v>0.29082883766552131</v>
      </c>
      <c r="AD134" s="27">
        <v>0.27072094163805815</v>
      </c>
      <c r="AE134" s="27">
        <v>7.3075036782736746E-2</v>
      </c>
      <c r="AF134" s="27">
        <v>9.4409024031388067E-2</v>
      </c>
      <c r="AG134" s="26">
        <v>6738.5854142260396</v>
      </c>
      <c r="AH134" s="27">
        <v>0.39849269889114963</v>
      </c>
      <c r="AI134" s="27">
        <v>0.22482928215753853</v>
      </c>
      <c r="AJ134" s="27">
        <v>7.6958236629542903E-2</v>
      </c>
      <c r="AK134" s="27">
        <v>8.2874303156624071E-2</v>
      </c>
    </row>
    <row r="135" spans="1:37" ht="43.5" x14ac:dyDescent="0.35">
      <c r="A135" s="19" t="s">
        <v>823</v>
      </c>
      <c r="B135" s="19" t="s">
        <v>882</v>
      </c>
      <c r="C135" s="19" t="s">
        <v>958</v>
      </c>
      <c r="D135" s="19" t="s">
        <v>959</v>
      </c>
      <c r="E135" s="19" t="s">
        <v>51</v>
      </c>
      <c r="F135" s="1" t="s">
        <v>960</v>
      </c>
      <c r="G135" s="29" t="s">
        <v>186</v>
      </c>
      <c r="H135" s="29" t="s">
        <v>961</v>
      </c>
      <c r="I135" s="16">
        <v>1059332</v>
      </c>
      <c r="J135" s="16">
        <v>18.809999999999999</v>
      </c>
      <c r="K135" s="16">
        <v>15.62</v>
      </c>
      <c r="L135" s="16">
        <v>20.67</v>
      </c>
      <c r="M135" s="16">
        <v>315.87</v>
      </c>
      <c r="N135" s="16">
        <v>119.89</v>
      </c>
      <c r="O135" s="16">
        <v>10.82</v>
      </c>
      <c r="P135" s="16">
        <v>805.74</v>
      </c>
      <c r="Q135" s="19" t="s">
        <v>32</v>
      </c>
      <c r="R135" s="20" t="s">
        <v>962</v>
      </c>
      <c r="S135" s="20">
        <v>27.806666</v>
      </c>
      <c r="T135" s="20">
        <v>-97.591387999999895</v>
      </c>
      <c r="U135" s="19" t="s">
        <v>9</v>
      </c>
      <c r="V135" s="25">
        <v>43567</v>
      </c>
      <c r="W135" s="21" t="s">
        <v>34</v>
      </c>
      <c r="X135" s="21">
        <v>2015</v>
      </c>
      <c r="Y135" s="19" t="s">
        <v>963</v>
      </c>
      <c r="Z135" s="19" t="s">
        <v>841</v>
      </c>
      <c r="AA135" s="25">
        <v>43747</v>
      </c>
      <c r="AB135" s="26">
        <v>361.31812846193901</v>
      </c>
      <c r="AC135" s="27">
        <v>0.70157650126504711</v>
      </c>
      <c r="AD135" s="27">
        <v>0.16143272044172255</v>
      </c>
      <c r="AE135" s="27">
        <v>5.4529411733480027E-2</v>
      </c>
      <c r="AF135" s="27">
        <v>0.17655608830844119</v>
      </c>
      <c r="AG135" s="26">
        <v>15641.159138950599</v>
      </c>
      <c r="AH135" s="27">
        <v>0.63966045371339153</v>
      </c>
      <c r="AI135" s="27">
        <v>0.33760393619062501</v>
      </c>
      <c r="AJ135" s="27">
        <v>7.9893009360449463E-2</v>
      </c>
      <c r="AK135" s="27">
        <v>0.10881862939626701</v>
      </c>
    </row>
    <row r="136" spans="1:37" ht="43.5" x14ac:dyDescent="0.35">
      <c r="A136" s="19" t="s">
        <v>823</v>
      </c>
      <c r="B136" s="19" t="s">
        <v>848</v>
      </c>
      <c r="C136" s="19" t="s">
        <v>958</v>
      </c>
      <c r="D136" s="19" t="s">
        <v>964</v>
      </c>
      <c r="E136" s="19" t="s">
        <v>51</v>
      </c>
      <c r="F136" s="1" t="s">
        <v>965</v>
      </c>
      <c r="G136" s="29" t="s">
        <v>186</v>
      </c>
      <c r="H136" s="29" t="s">
        <v>306</v>
      </c>
      <c r="I136" s="16">
        <v>606483</v>
      </c>
      <c r="J136" s="16">
        <v>50.25</v>
      </c>
      <c r="K136" s="16">
        <v>50.25</v>
      </c>
      <c r="L136" s="16">
        <v>51.76</v>
      </c>
      <c r="M136" s="16">
        <v>64.260000000000005</v>
      </c>
      <c r="N136" s="16">
        <v>14.22</v>
      </c>
      <c r="O136" s="16">
        <v>3.73</v>
      </c>
      <c r="P136" s="16">
        <v>462.79</v>
      </c>
      <c r="Q136" s="19" t="s">
        <v>32</v>
      </c>
      <c r="R136" s="20" t="s">
        <v>966</v>
      </c>
      <c r="S136" s="20">
        <v>29.706389999999899</v>
      </c>
      <c r="T136" s="20">
        <v>-95.0611099999999</v>
      </c>
      <c r="U136" s="19" t="s">
        <v>9</v>
      </c>
      <c r="V136" s="25">
        <v>43624</v>
      </c>
      <c r="W136" s="21" t="s">
        <v>34</v>
      </c>
      <c r="X136" s="21">
        <v>2014</v>
      </c>
      <c r="Y136" s="19" t="s">
        <v>967</v>
      </c>
      <c r="Z136" s="19" t="s">
        <v>841</v>
      </c>
      <c r="AA136" s="25">
        <v>43747</v>
      </c>
      <c r="AB136" s="26">
        <v>238.56023440376501</v>
      </c>
      <c r="AC136" s="27">
        <v>0.31973341743004802</v>
      </c>
      <c r="AD136" s="27">
        <v>0.18843850198161874</v>
      </c>
      <c r="AE136" s="27">
        <v>2.4479643930468212E-2</v>
      </c>
      <c r="AF136" s="27">
        <v>0.18788607510237593</v>
      </c>
      <c r="AG136" s="26">
        <v>20090.495610289599</v>
      </c>
      <c r="AH136" s="27">
        <v>0.40635798559982211</v>
      </c>
      <c r="AI136" s="27">
        <v>0.17765829557580287</v>
      </c>
      <c r="AJ136" s="27">
        <v>5.9264287816092706E-2</v>
      </c>
      <c r="AK136" s="27">
        <v>8.963118213487084E-2</v>
      </c>
    </row>
    <row r="137" spans="1:37" ht="43.5" x14ac:dyDescent="0.35">
      <c r="A137" s="19" t="s">
        <v>823</v>
      </c>
      <c r="B137" s="19" t="s">
        <v>848</v>
      </c>
      <c r="C137" s="19" t="s">
        <v>968</v>
      </c>
      <c r="D137" s="19" t="s">
        <v>969</v>
      </c>
      <c r="E137" s="19" t="s">
        <v>51</v>
      </c>
      <c r="F137" s="1" t="s">
        <v>970</v>
      </c>
      <c r="G137" s="29" t="s">
        <v>186</v>
      </c>
      <c r="H137" s="29" t="s">
        <v>306</v>
      </c>
      <c r="I137" s="16">
        <v>602000</v>
      </c>
      <c r="J137" s="16">
        <v>127.2</v>
      </c>
      <c r="K137" s="16">
        <v>127.2</v>
      </c>
      <c r="L137" s="16">
        <v>127.2</v>
      </c>
      <c r="M137" s="16">
        <v>-582.84</v>
      </c>
      <c r="N137" s="16">
        <v>142.11000000000001</v>
      </c>
      <c r="O137" s="16">
        <v>3.94</v>
      </c>
      <c r="P137" s="16">
        <v>562.79999999999995</v>
      </c>
      <c r="Q137" s="19" t="s">
        <v>32</v>
      </c>
      <c r="R137" s="20" t="s">
        <v>971</v>
      </c>
      <c r="S137" s="20">
        <v>29.718610000000002</v>
      </c>
      <c r="T137" s="20">
        <v>-95.066811999999899</v>
      </c>
      <c r="U137" s="19" t="s">
        <v>9</v>
      </c>
      <c r="V137" s="25">
        <v>43567</v>
      </c>
      <c r="W137" s="21" t="s">
        <v>34</v>
      </c>
      <c r="X137" s="21">
        <v>2013</v>
      </c>
      <c r="Y137" s="19" t="s">
        <v>972</v>
      </c>
      <c r="Z137" s="19" t="s">
        <v>841</v>
      </c>
      <c r="AA137" s="25">
        <v>43747</v>
      </c>
      <c r="AB137" s="26">
        <v>159.930492630961</v>
      </c>
      <c r="AC137" s="27">
        <v>0.34023668639053223</v>
      </c>
      <c r="AD137" s="27">
        <v>0.22855029585798795</v>
      </c>
      <c r="AE137" s="27">
        <v>8.8757396449704196E-3</v>
      </c>
      <c r="AF137" s="27">
        <v>0.22707100591715962</v>
      </c>
      <c r="AG137" s="26">
        <v>12141.709847057</v>
      </c>
      <c r="AH137" s="27">
        <v>0.42597354337204657</v>
      </c>
      <c r="AI137" s="27">
        <v>0.19707953752499899</v>
      </c>
      <c r="AJ137" s="27">
        <v>5.4768067898147019E-2</v>
      </c>
      <c r="AK137" s="27">
        <v>9.6126487195910895E-2</v>
      </c>
    </row>
    <row r="138" spans="1:37" ht="43.5" x14ac:dyDescent="0.35">
      <c r="A138" s="19" t="s">
        <v>823</v>
      </c>
      <c r="B138" s="19" t="s">
        <v>848</v>
      </c>
      <c r="C138" s="19" t="s">
        <v>968</v>
      </c>
      <c r="D138" s="19" t="s">
        <v>969</v>
      </c>
      <c r="E138" s="19" t="s">
        <v>51</v>
      </c>
      <c r="F138" s="1" t="s">
        <v>973</v>
      </c>
      <c r="G138" s="29" t="s">
        <v>186</v>
      </c>
      <c r="H138" s="29" t="s">
        <v>394</v>
      </c>
      <c r="I138" s="16">
        <v>822945</v>
      </c>
      <c r="J138" s="16">
        <v>46.45</v>
      </c>
      <c r="K138" s="16">
        <v>35.83</v>
      </c>
      <c r="L138" s="16">
        <v>73.489999999999995</v>
      </c>
      <c r="M138" s="16">
        <v>107.46</v>
      </c>
      <c r="N138" s="16">
        <v>168.37</v>
      </c>
      <c r="O138" s="16">
        <v>12.8</v>
      </c>
      <c r="P138" s="16">
        <v>368.29</v>
      </c>
      <c r="Q138" s="19" t="s">
        <v>32</v>
      </c>
      <c r="R138" s="20" t="s">
        <v>974</v>
      </c>
      <c r="S138" s="20">
        <v>29.820833</v>
      </c>
      <c r="T138" s="20">
        <v>-95.105277000000001</v>
      </c>
      <c r="U138" s="19" t="s">
        <v>9</v>
      </c>
      <c r="V138" s="25">
        <v>43567</v>
      </c>
      <c r="W138" s="21" t="s">
        <v>359</v>
      </c>
      <c r="X138" s="21">
        <v>2021</v>
      </c>
      <c r="Y138" s="19" t="s">
        <v>84</v>
      </c>
      <c r="Z138" s="19" t="s">
        <v>975</v>
      </c>
      <c r="AA138" s="25">
        <v>43747</v>
      </c>
      <c r="AB138" s="26">
        <v>455.39526933121698</v>
      </c>
      <c r="AC138" s="27">
        <v>0.71854103343465126</v>
      </c>
      <c r="AD138" s="27">
        <v>0.4547112462006076</v>
      </c>
      <c r="AE138" s="27">
        <v>3.4650455927051543E-2</v>
      </c>
      <c r="AF138" s="27">
        <v>0.12948328267477222</v>
      </c>
      <c r="AG138" s="26">
        <v>28717.128258938701</v>
      </c>
      <c r="AH138" s="27">
        <v>0.7804857266133487</v>
      </c>
      <c r="AI138" s="27">
        <v>0.41200019621151895</v>
      </c>
      <c r="AJ138" s="27">
        <v>8.565145315422816E-2</v>
      </c>
      <c r="AK138" s="27">
        <v>7.4019465155648417E-2</v>
      </c>
    </row>
    <row r="139" spans="1:37" ht="43.5" x14ac:dyDescent="0.35">
      <c r="A139" s="19" t="s">
        <v>823</v>
      </c>
      <c r="B139" s="19" t="s">
        <v>848</v>
      </c>
      <c r="C139" s="19" t="s">
        <v>968</v>
      </c>
      <c r="D139" s="19" t="s">
        <v>969</v>
      </c>
      <c r="E139" s="19" t="s">
        <v>40</v>
      </c>
      <c r="F139" s="1" t="s">
        <v>976</v>
      </c>
      <c r="G139" s="29" t="s">
        <v>186</v>
      </c>
      <c r="H139" s="29" t="s">
        <v>206</v>
      </c>
      <c r="I139" s="16">
        <v>831675</v>
      </c>
      <c r="J139" s="16">
        <v>9.17</v>
      </c>
      <c r="K139" s="16">
        <v>9.17</v>
      </c>
      <c r="L139" s="16">
        <v>10.15</v>
      </c>
      <c r="M139" s="16">
        <v>80.23</v>
      </c>
      <c r="N139" s="16">
        <v>48.66</v>
      </c>
      <c r="O139" s="16">
        <v>4.2</v>
      </c>
      <c r="P139" s="16">
        <v>145.72999999999999</v>
      </c>
      <c r="Q139" s="19" t="s">
        <v>32</v>
      </c>
      <c r="R139" s="20" t="s">
        <v>977</v>
      </c>
      <c r="S139" s="20">
        <v>29.718610000000002</v>
      </c>
      <c r="T139" s="20">
        <v>-95.066811999999899</v>
      </c>
      <c r="U139" s="19" t="s">
        <v>9</v>
      </c>
      <c r="V139" s="25">
        <v>43567</v>
      </c>
      <c r="W139" s="21" t="s">
        <v>34</v>
      </c>
      <c r="X139" s="21">
        <v>2013</v>
      </c>
      <c r="Y139" s="19" t="s">
        <v>84</v>
      </c>
      <c r="Z139" s="19" t="s">
        <v>978</v>
      </c>
      <c r="AA139" s="25">
        <v>43748</v>
      </c>
      <c r="AB139" s="26">
        <v>159.930492630961</v>
      </c>
      <c r="AC139" s="27">
        <v>0.34023668639053223</v>
      </c>
      <c r="AD139" s="27">
        <v>0.22855029585798795</v>
      </c>
      <c r="AE139" s="27">
        <v>8.8757396449704196E-3</v>
      </c>
      <c r="AF139" s="27">
        <v>0.22707100591715962</v>
      </c>
      <c r="AG139" s="26">
        <v>12141.709847057</v>
      </c>
      <c r="AH139" s="27">
        <v>0.42597354337204657</v>
      </c>
      <c r="AI139" s="27">
        <v>0.19707953752499899</v>
      </c>
      <c r="AJ139" s="27">
        <v>5.4768067898147019E-2</v>
      </c>
      <c r="AK139" s="27">
        <v>9.6126487195910895E-2</v>
      </c>
    </row>
    <row r="140" spans="1:37" ht="43.5" x14ac:dyDescent="0.35">
      <c r="A140" s="19" t="s">
        <v>823</v>
      </c>
      <c r="B140" s="19" t="s">
        <v>848</v>
      </c>
      <c r="C140" s="19" t="s">
        <v>968</v>
      </c>
      <c r="D140" s="19" t="s">
        <v>969</v>
      </c>
      <c r="E140" s="19" t="s">
        <v>51</v>
      </c>
      <c r="F140" s="1" t="s">
        <v>979</v>
      </c>
      <c r="G140" s="29" t="s">
        <v>186</v>
      </c>
      <c r="H140" s="29" t="s">
        <v>980</v>
      </c>
      <c r="I140" s="16">
        <v>473443</v>
      </c>
      <c r="J140" s="16">
        <v>34.14</v>
      </c>
      <c r="K140" s="16">
        <v>32.04</v>
      </c>
      <c r="L140" s="16">
        <v>41.78</v>
      </c>
      <c r="M140" s="16">
        <v>37.76</v>
      </c>
      <c r="N140" s="16">
        <v>161.13</v>
      </c>
      <c r="O140" s="16">
        <v>13.82</v>
      </c>
      <c r="P140" s="16">
        <v>168.91</v>
      </c>
      <c r="Q140" s="19" t="s">
        <v>32</v>
      </c>
      <c r="R140" s="20" t="s">
        <v>981</v>
      </c>
      <c r="S140" s="20">
        <v>29.832222000000002</v>
      </c>
      <c r="T140" s="20">
        <v>-95.111943999999895</v>
      </c>
      <c r="U140" s="19" t="s">
        <v>9</v>
      </c>
      <c r="V140" s="25">
        <v>43746</v>
      </c>
      <c r="W140" s="21" t="s">
        <v>129</v>
      </c>
      <c r="X140" s="21">
        <v>2022</v>
      </c>
      <c r="Y140" s="19" t="s">
        <v>47</v>
      </c>
      <c r="Z140" s="19" t="s">
        <v>982</v>
      </c>
      <c r="AA140" s="25">
        <v>43748</v>
      </c>
      <c r="AB140" s="26">
        <v>511.70535396013003</v>
      </c>
      <c r="AC140" s="27">
        <v>0.75355152590940866</v>
      </c>
      <c r="AD140" s="27">
        <v>0.4393894449332309</v>
      </c>
      <c r="AE140" s="27">
        <v>4.0533418049584775E-2</v>
      </c>
      <c r="AF140" s="27">
        <v>0.12139717593151175</v>
      </c>
      <c r="AG140" s="26">
        <v>23140.336614441199</v>
      </c>
      <c r="AH140" s="27">
        <v>0.80515590156924011</v>
      </c>
      <c r="AI140" s="27">
        <v>0.37321955142885055</v>
      </c>
      <c r="AJ140" s="27">
        <v>8.1417311162902295E-2</v>
      </c>
      <c r="AK140" s="27">
        <v>7.1404731447139796E-2</v>
      </c>
    </row>
    <row r="141" spans="1:37" ht="43.5" x14ac:dyDescent="0.35">
      <c r="A141" s="19" t="s">
        <v>823</v>
      </c>
      <c r="B141" s="19" t="s">
        <v>940</v>
      </c>
      <c r="C141" s="19" t="s">
        <v>983</v>
      </c>
      <c r="D141" s="19" t="s">
        <v>984</v>
      </c>
      <c r="E141" s="19" t="s">
        <v>51</v>
      </c>
      <c r="F141" s="1" t="s">
        <v>985</v>
      </c>
      <c r="G141" s="29" t="s">
        <v>186</v>
      </c>
      <c r="H141" s="29" t="s">
        <v>986</v>
      </c>
      <c r="I141" s="16">
        <v>138216</v>
      </c>
      <c r="J141" s="16">
        <v>8.33</v>
      </c>
      <c r="K141" s="16">
        <v>4.13</v>
      </c>
      <c r="L141" s="16">
        <v>23.79</v>
      </c>
      <c r="M141" s="16">
        <v>17.36</v>
      </c>
      <c r="N141" s="16">
        <v>20.71</v>
      </c>
      <c r="O141" s="16">
        <v>4.25</v>
      </c>
      <c r="P141" s="16">
        <v>54.27</v>
      </c>
      <c r="Q141" s="19" t="s">
        <v>82</v>
      </c>
      <c r="R141" s="20" t="s">
        <v>987</v>
      </c>
      <c r="S141" s="20">
        <v>29.874817</v>
      </c>
      <c r="T141" s="20">
        <v>-94.916054000000003</v>
      </c>
      <c r="U141" s="19" t="s">
        <v>9</v>
      </c>
      <c r="V141" s="25">
        <v>43567</v>
      </c>
      <c r="W141" s="21" t="s">
        <v>34</v>
      </c>
      <c r="X141" s="21">
        <v>2017</v>
      </c>
      <c r="Y141" s="19" t="s">
        <v>84</v>
      </c>
      <c r="Z141" s="19" t="s">
        <v>988</v>
      </c>
      <c r="AA141" s="25">
        <v>43748</v>
      </c>
      <c r="AB141" s="26">
        <v>430.76518742285202</v>
      </c>
      <c r="AC141" s="27">
        <v>0.31078674252638994</v>
      </c>
      <c r="AD141" s="27">
        <v>0.27751817805646134</v>
      </c>
      <c r="AE141" s="27">
        <v>7.3141146253160705E-2</v>
      </c>
      <c r="AF141" s="27">
        <v>9.2659851622873365E-2</v>
      </c>
      <c r="AG141" s="26">
        <v>4200.6143678006601</v>
      </c>
      <c r="AH141" s="27">
        <v>0.32004857296388189</v>
      </c>
      <c r="AI141" s="27">
        <v>0.27087416582315893</v>
      </c>
      <c r="AJ141" s="27">
        <v>6.8851432535644241E-2</v>
      </c>
      <c r="AK141" s="27">
        <v>9.9600111433548591E-2</v>
      </c>
    </row>
    <row r="142" spans="1:37" ht="43.5" x14ac:dyDescent="0.35">
      <c r="A142" s="19" t="s">
        <v>823</v>
      </c>
      <c r="B142" s="19" t="s">
        <v>848</v>
      </c>
      <c r="C142" s="19" t="s">
        <v>989</v>
      </c>
      <c r="D142" s="19" t="s">
        <v>990</v>
      </c>
      <c r="E142" s="19" t="s">
        <v>51</v>
      </c>
      <c r="F142" s="1" t="s">
        <v>991</v>
      </c>
      <c r="G142" s="29" t="s">
        <v>186</v>
      </c>
      <c r="H142" s="29" t="s">
        <v>306</v>
      </c>
      <c r="I142" s="16">
        <v>1453293</v>
      </c>
      <c r="J142" s="16">
        <v>78.41</v>
      </c>
      <c r="K142" s="16">
        <v>73.28</v>
      </c>
      <c r="L142" s="16">
        <v>90.37</v>
      </c>
      <c r="M142" s="16">
        <v>232.27</v>
      </c>
      <c r="N142" s="16">
        <v>219.4</v>
      </c>
      <c r="O142" s="16">
        <v>22.44</v>
      </c>
      <c r="P142" s="16">
        <v>929.75</v>
      </c>
      <c r="Q142" s="19" t="s">
        <v>82</v>
      </c>
      <c r="R142" s="20" t="s">
        <v>992</v>
      </c>
      <c r="S142" s="20">
        <v>29.759067000000002</v>
      </c>
      <c r="T142" s="20">
        <v>-95.009625</v>
      </c>
      <c r="U142" s="19" t="s">
        <v>9</v>
      </c>
      <c r="V142" s="25">
        <v>43567</v>
      </c>
      <c r="W142" s="21" t="s">
        <v>34</v>
      </c>
      <c r="X142" s="21">
        <v>2018</v>
      </c>
      <c r="Y142" s="19" t="s">
        <v>47</v>
      </c>
      <c r="Z142" s="19" t="s">
        <v>993</v>
      </c>
      <c r="AA142" s="25">
        <v>43735</v>
      </c>
      <c r="AB142" s="26">
        <v>2712.6209878693198</v>
      </c>
      <c r="AC142" s="27">
        <v>0.63274001394004054</v>
      </c>
      <c r="AD142" s="27">
        <v>0.38035753748479634</v>
      </c>
      <c r="AE142" s="27">
        <v>5.913617715312499E-2</v>
      </c>
      <c r="AF142" s="27">
        <v>0.13360819789928646</v>
      </c>
      <c r="AG142" s="26">
        <v>40090.699081507002</v>
      </c>
      <c r="AH142" s="27">
        <v>0.7099533199618504</v>
      </c>
      <c r="AI142" s="27">
        <v>0.41448865466264062</v>
      </c>
      <c r="AJ142" s="27">
        <v>8.8282756349780458E-2</v>
      </c>
      <c r="AK142" s="27">
        <v>0.10609664423434001</v>
      </c>
    </row>
    <row r="143" spans="1:37" ht="72.5" x14ac:dyDescent="0.35">
      <c r="A143" s="19" t="s">
        <v>823</v>
      </c>
      <c r="B143" s="19" t="s">
        <v>70</v>
      </c>
      <c r="C143" s="19" t="s">
        <v>994</v>
      </c>
      <c r="D143" s="19" t="s">
        <v>995</v>
      </c>
      <c r="E143" s="19" t="s">
        <v>51</v>
      </c>
      <c r="F143" s="1" t="s">
        <v>996</v>
      </c>
      <c r="G143" s="29" t="s">
        <v>53</v>
      </c>
      <c r="H143" s="29" t="s">
        <v>119</v>
      </c>
      <c r="I143" s="16">
        <v>414961</v>
      </c>
      <c r="J143" s="16">
        <v>49.9</v>
      </c>
      <c r="K143" s="16">
        <v>48.9</v>
      </c>
      <c r="L143" s="16">
        <v>50.2</v>
      </c>
      <c r="M143" s="16"/>
      <c r="N143" s="16"/>
      <c r="O143" s="16">
        <v>61.4</v>
      </c>
      <c r="P143" s="16">
        <v>343.9</v>
      </c>
      <c r="Q143" s="19" t="s">
        <v>32</v>
      </c>
      <c r="R143" s="20" t="s">
        <v>997</v>
      </c>
      <c r="S143" s="20">
        <v>30.060237000000001</v>
      </c>
      <c r="T143" s="20">
        <v>-94.079458000000002</v>
      </c>
      <c r="U143" s="19" t="s">
        <v>9</v>
      </c>
      <c r="V143" s="25">
        <v>43671</v>
      </c>
      <c r="W143" s="21" t="s">
        <v>477</v>
      </c>
      <c r="X143" s="21">
        <v>2022</v>
      </c>
      <c r="Y143" s="19" t="s">
        <v>84</v>
      </c>
      <c r="Z143" s="19" t="s">
        <v>998</v>
      </c>
      <c r="AA143" s="25">
        <v>43748</v>
      </c>
      <c r="AB143" s="26">
        <v>5425.1043866169903</v>
      </c>
      <c r="AC143" s="27">
        <v>0.78841786680659154</v>
      </c>
      <c r="AD143" s="27">
        <v>0.68365891806414891</v>
      </c>
      <c r="AE143" s="27">
        <v>7.4529640952444701E-2</v>
      </c>
      <c r="AF143" s="27">
        <v>8.0863529305676474E-2</v>
      </c>
      <c r="AG143" s="26">
        <v>31768.6719336797</v>
      </c>
      <c r="AH143" s="27">
        <v>0.8126306435738645</v>
      </c>
      <c r="AI143" s="27">
        <v>0.59165278903383778</v>
      </c>
      <c r="AJ143" s="27">
        <v>6.8470911224664394E-2</v>
      </c>
      <c r="AK143" s="27">
        <v>0.11120854619627046</v>
      </c>
    </row>
    <row r="144" spans="1:37" ht="43.5" x14ac:dyDescent="0.35">
      <c r="A144" s="19" t="s">
        <v>823</v>
      </c>
      <c r="B144" s="19" t="s">
        <v>848</v>
      </c>
      <c r="C144" s="19" t="s">
        <v>999</v>
      </c>
      <c r="D144" s="19" t="s">
        <v>1000</v>
      </c>
      <c r="E144" s="19" t="s">
        <v>51</v>
      </c>
      <c r="F144" s="1" t="s">
        <v>1001</v>
      </c>
      <c r="G144" s="29" t="s">
        <v>186</v>
      </c>
      <c r="H144" s="29" t="s">
        <v>206</v>
      </c>
      <c r="I144" s="16">
        <v>535218</v>
      </c>
      <c r="J144" s="16">
        <v>46</v>
      </c>
      <c r="K144" s="16">
        <v>41.81</v>
      </c>
      <c r="L144" s="16">
        <v>48.94</v>
      </c>
      <c r="M144" s="16">
        <v>74.3</v>
      </c>
      <c r="N144" s="16">
        <v>107.57</v>
      </c>
      <c r="O144" s="16">
        <v>9.31</v>
      </c>
      <c r="P144" s="16">
        <v>707.14</v>
      </c>
      <c r="Q144" s="19" t="s">
        <v>32</v>
      </c>
      <c r="R144" s="20" t="s">
        <v>1002</v>
      </c>
      <c r="S144" s="20">
        <v>29.621261000000001</v>
      </c>
      <c r="T144" s="20">
        <v>-95.066828999999899</v>
      </c>
      <c r="U144" s="19" t="s">
        <v>9</v>
      </c>
      <c r="V144" s="25">
        <v>43678</v>
      </c>
      <c r="W144" s="21" t="s">
        <v>34</v>
      </c>
      <c r="X144" s="21">
        <v>2015</v>
      </c>
      <c r="Y144" s="19" t="s">
        <v>47</v>
      </c>
      <c r="Z144" s="19" t="s">
        <v>1003</v>
      </c>
      <c r="AA144" s="25">
        <v>43748</v>
      </c>
      <c r="AB144" s="26">
        <v>201.09807933192599</v>
      </c>
      <c r="AC144" s="27">
        <v>0.35792951541850326</v>
      </c>
      <c r="AD144" s="27">
        <v>0.23237885462555122</v>
      </c>
      <c r="AE144" s="27">
        <v>5.1762114537444733E-2</v>
      </c>
      <c r="AF144" s="27">
        <v>0.15418502202643211</v>
      </c>
      <c r="AG144" s="26">
        <v>22287.993884445801</v>
      </c>
      <c r="AH144" s="27">
        <v>0.34840790449623443</v>
      </c>
      <c r="AI144" s="27">
        <v>0.1316441953090417</v>
      </c>
      <c r="AJ144" s="27">
        <v>4.4417105512699756E-2</v>
      </c>
      <c r="AK144" s="27">
        <v>0.11337296297474291</v>
      </c>
    </row>
    <row r="145" spans="1:37" ht="29" x14ac:dyDescent="0.35">
      <c r="A145" s="19" t="s">
        <v>823</v>
      </c>
      <c r="B145" s="19" t="s">
        <v>882</v>
      </c>
      <c r="C145" s="19" t="s">
        <v>515</v>
      </c>
      <c r="D145" s="19" t="s">
        <v>1004</v>
      </c>
      <c r="E145" s="19" t="s">
        <v>51</v>
      </c>
      <c r="F145" s="1" t="s">
        <v>1005</v>
      </c>
      <c r="G145" s="29" t="s">
        <v>53</v>
      </c>
      <c r="H145" s="29" t="s">
        <v>119</v>
      </c>
      <c r="I145" s="16">
        <v>359991</v>
      </c>
      <c r="J145" s="16">
        <v>-2.13</v>
      </c>
      <c r="K145" s="16">
        <v>-4.28</v>
      </c>
      <c r="L145" s="16">
        <v>23.79</v>
      </c>
      <c r="M145" s="16">
        <v>-217.82</v>
      </c>
      <c r="N145" s="16">
        <v>-48.34</v>
      </c>
      <c r="O145" s="16">
        <v>11.74</v>
      </c>
      <c r="P145" s="16">
        <v>63.27</v>
      </c>
      <c r="Q145" s="19" t="s">
        <v>82</v>
      </c>
      <c r="R145" s="20" t="s">
        <v>1006</v>
      </c>
      <c r="S145" s="20">
        <v>27.835325999999899</v>
      </c>
      <c r="T145" s="20">
        <v>-97.520810999999895</v>
      </c>
      <c r="U145" s="19" t="s">
        <v>9</v>
      </c>
      <c r="V145" s="25">
        <v>43567</v>
      </c>
      <c r="W145" s="21" t="s">
        <v>34</v>
      </c>
      <c r="X145" s="21" t="s">
        <v>250</v>
      </c>
      <c r="Y145" s="19" t="s">
        <v>84</v>
      </c>
      <c r="Z145" s="19" t="s">
        <v>1007</v>
      </c>
      <c r="AA145" s="25">
        <v>43749</v>
      </c>
      <c r="AB145" s="26">
        <v>127.86187521689099</v>
      </c>
      <c r="AC145" s="27">
        <v>0.55659105641403284</v>
      </c>
      <c r="AD145" s="27">
        <v>0.15994184825459937</v>
      </c>
      <c r="AE145" s="27">
        <v>5.664122524867736E-2</v>
      </c>
      <c r="AF145" s="27">
        <v>0.1227162922784375</v>
      </c>
      <c r="AG145" s="26">
        <v>5221.8450158906999</v>
      </c>
      <c r="AH145" s="27">
        <v>0.68439300306242645</v>
      </c>
      <c r="AI145" s="27">
        <v>0.38116455102785674</v>
      </c>
      <c r="AJ145" s="27">
        <v>8.6631494270674805E-2</v>
      </c>
      <c r="AK145" s="27">
        <v>0.11952668452367876</v>
      </c>
    </row>
    <row r="146" spans="1:37" ht="43.5" x14ac:dyDescent="0.35">
      <c r="A146" s="19" t="s">
        <v>823</v>
      </c>
      <c r="B146" s="19" t="s">
        <v>848</v>
      </c>
      <c r="C146" s="19" t="s">
        <v>1008</v>
      </c>
      <c r="D146" s="19" t="s">
        <v>1009</v>
      </c>
      <c r="E146" s="19" t="s">
        <v>51</v>
      </c>
      <c r="F146" s="1" t="s">
        <v>1010</v>
      </c>
      <c r="G146" s="29" t="s">
        <v>186</v>
      </c>
      <c r="H146" s="29" t="s">
        <v>897</v>
      </c>
      <c r="I146" s="16">
        <v>1012020</v>
      </c>
      <c r="J146" s="16">
        <v>32.15</v>
      </c>
      <c r="K146" s="16">
        <v>31.68</v>
      </c>
      <c r="L146" s="16">
        <v>32.68</v>
      </c>
      <c r="M146" s="16">
        <v>21.72</v>
      </c>
      <c r="N146" s="16">
        <v>25.31</v>
      </c>
      <c r="O146" s="16">
        <v>33.119999999999997</v>
      </c>
      <c r="P146" s="16">
        <v>60.92</v>
      </c>
      <c r="Q146" s="19" t="s">
        <v>32</v>
      </c>
      <c r="R146" s="20" t="s">
        <v>1011</v>
      </c>
      <c r="S146" s="20">
        <v>29.705991000000001</v>
      </c>
      <c r="T146" s="20">
        <v>-95.251059999999896</v>
      </c>
      <c r="U146" s="19" t="s">
        <v>9</v>
      </c>
      <c r="V146" s="25">
        <v>43567</v>
      </c>
      <c r="W146" s="21" t="s">
        <v>34</v>
      </c>
      <c r="X146" s="21">
        <v>2018</v>
      </c>
      <c r="Y146" s="19" t="s">
        <v>1012</v>
      </c>
      <c r="Z146" s="19" t="s">
        <v>1013</v>
      </c>
      <c r="AA146" s="25">
        <v>43749</v>
      </c>
      <c r="AB146" s="26">
        <v>5019.7284410989396</v>
      </c>
      <c r="AC146" s="27">
        <v>0.93316561945235976</v>
      </c>
      <c r="AD146" s="27">
        <v>0.49478239064022234</v>
      </c>
      <c r="AE146" s="27">
        <v>4.5106297202238077E-2</v>
      </c>
      <c r="AF146" s="27">
        <v>9.1309088210091677E-2</v>
      </c>
      <c r="AG146" s="26">
        <v>117137.97519281</v>
      </c>
      <c r="AH146" s="27">
        <v>0.92386619118776259</v>
      </c>
      <c r="AI146" s="27">
        <v>0.54597075926714689</v>
      </c>
      <c r="AJ146" s="27">
        <v>8.4285200484555595E-2</v>
      </c>
      <c r="AK146" s="27">
        <v>8.3222674060065713E-2</v>
      </c>
    </row>
    <row r="147" spans="1:37" ht="43.5" x14ac:dyDescent="0.35">
      <c r="A147" s="19" t="s">
        <v>823</v>
      </c>
      <c r="B147" s="19" t="s">
        <v>1014</v>
      </c>
      <c r="C147" s="19" t="s">
        <v>1015</v>
      </c>
      <c r="D147" s="19" t="s">
        <v>1016</v>
      </c>
      <c r="E147" s="19" t="s">
        <v>51</v>
      </c>
      <c r="F147" s="1" t="s">
        <v>1017</v>
      </c>
      <c r="G147" s="29" t="s">
        <v>186</v>
      </c>
      <c r="H147" s="29" t="s">
        <v>1018</v>
      </c>
      <c r="I147" s="16">
        <v>3868872</v>
      </c>
      <c r="J147" s="16">
        <v>236.27</v>
      </c>
      <c r="K147" s="16">
        <v>219.91</v>
      </c>
      <c r="L147" s="16">
        <v>236.27</v>
      </c>
      <c r="M147" s="16">
        <v>510.22</v>
      </c>
      <c r="N147" s="16">
        <v>1175.8399999999999</v>
      </c>
      <c r="O147" s="16">
        <v>43.77</v>
      </c>
      <c r="P147" s="16">
        <v>1557.11</v>
      </c>
      <c r="Q147" s="19" t="s">
        <v>32</v>
      </c>
      <c r="R147" s="20" t="s">
        <v>1019</v>
      </c>
      <c r="S147" s="20">
        <v>28.696798000000001</v>
      </c>
      <c r="T147" s="20">
        <v>-96.544848000000002</v>
      </c>
      <c r="U147" s="19" t="s">
        <v>9</v>
      </c>
      <c r="V147" s="25">
        <v>43567</v>
      </c>
      <c r="W147" s="21" t="s">
        <v>617</v>
      </c>
      <c r="X147" s="21">
        <v>2020</v>
      </c>
      <c r="Y147" s="19" t="s">
        <v>47</v>
      </c>
      <c r="Z147" s="19" t="s">
        <v>1020</v>
      </c>
      <c r="AA147" s="25">
        <v>43735</v>
      </c>
      <c r="AB147" s="26">
        <v>53.931577269913902</v>
      </c>
      <c r="AC147" s="27">
        <v>0.47386578239448363</v>
      </c>
      <c r="AD147" s="27">
        <v>0.37892367999693261</v>
      </c>
      <c r="AE147" s="27">
        <v>8.9533074319185557E-2</v>
      </c>
      <c r="AF147" s="27">
        <v>0.11452392868658466</v>
      </c>
      <c r="AG147" s="26">
        <v>382.26657364480701</v>
      </c>
      <c r="AH147" s="27">
        <v>0.46136732771834094</v>
      </c>
      <c r="AI147" s="27">
        <v>0.35630675387579053</v>
      </c>
      <c r="AJ147" s="27">
        <v>8.0510431123664086E-2</v>
      </c>
      <c r="AK147" s="27">
        <v>0.11414629865688691</v>
      </c>
    </row>
    <row r="148" spans="1:37" ht="43.5" x14ac:dyDescent="0.35">
      <c r="A148" s="19" t="s">
        <v>823</v>
      </c>
      <c r="B148" s="19" t="s">
        <v>893</v>
      </c>
      <c r="C148" s="19" t="s">
        <v>1021</v>
      </c>
      <c r="D148" s="19" t="s">
        <v>1022</v>
      </c>
      <c r="E148" s="19" t="s">
        <v>3</v>
      </c>
      <c r="F148" s="1" t="s">
        <v>1023</v>
      </c>
      <c r="G148" s="29" t="s">
        <v>59</v>
      </c>
      <c r="H148" s="29" t="s">
        <v>59</v>
      </c>
      <c r="I148" s="16">
        <v>2037896</v>
      </c>
      <c r="J148" s="16">
        <v>79.95</v>
      </c>
      <c r="K148" s="16">
        <v>79.95</v>
      </c>
      <c r="L148" s="16"/>
      <c r="M148" s="16">
        <v>45.82</v>
      </c>
      <c r="N148" s="16">
        <v>20.3</v>
      </c>
      <c r="O148" s="16">
        <v>25.06</v>
      </c>
      <c r="P148" s="16">
        <v>65.83</v>
      </c>
      <c r="Q148" s="19" t="s">
        <v>1024</v>
      </c>
      <c r="R148" s="20" t="s">
        <v>1025</v>
      </c>
      <c r="S148" s="20">
        <v>29.058008999999899</v>
      </c>
      <c r="T148" s="20">
        <v>-95.350943000000001</v>
      </c>
      <c r="U148" s="19" t="s">
        <v>9</v>
      </c>
      <c r="V148" s="25">
        <v>43804</v>
      </c>
      <c r="W148" s="21" t="s">
        <v>926</v>
      </c>
      <c r="X148" s="21" t="s">
        <v>1026</v>
      </c>
      <c r="Y148" s="19" t="s">
        <v>1027</v>
      </c>
      <c r="Z148" s="19" t="s">
        <v>1028</v>
      </c>
      <c r="AA148" s="25">
        <v>43851</v>
      </c>
      <c r="AB148" s="26">
        <v>186.86947942064199</v>
      </c>
      <c r="AC148" s="27">
        <v>0.41365374686146772</v>
      </c>
      <c r="AD148" s="27">
        <v>0.3068762716705522</v>
      </c>
      <c r="AE148" s="27">
        <v>5.2604016880050175E-2</v>
      </c>
      <c r="AF148" s="27">
        <v>0.14014797705149473</v>
      </c>
      <c r="AG148" s="26">
        <v>1895.0248761017001</v>
      </c>
      <c r="AH148" s="27">
        <v>0.45153409677693851</v>
      </c>
      <c r="AI148" s="27">
        <v>0.34774544783071293</v>
      </c>
      <c r="AJ148" s="27">
        <v>5.5055667678978709E-2</v>
      </c>
      <c r="AK148" s="27">
        <v>0.13832657640395965</v>
      </c>
    </row>
    <row r="149" spans="1:37" ht="29" x14ac:dyDescent="0.35">
      <c r="A149" s="19" t="s">
        <v>823</v>
      </c>
      <c r="B149" s="19" t="s">
        <v>70</v>
      </c>
      <c r="C149" s="19" t="s">
        <v>1029</v>
      </c>
      <c r="D149" s="19" t="s">
        <v>1030</v>
      </c>
      <c r="E149" s="19" t="s">
        <v>51</v>
      </c>
      <c r="F149" s="1" t="s">
        <v>1031</v>
      </c>
      <c r="G149" s="29" t="s">
        <v>59</v>
      </c>
      <c r="H149" s="29" t="s">
        <v>59</v>
      </c>
      <c r="I149" s="16">
        <v>4940072</v>
      </c>
      <c r="J149" s="16">
        <v>118.91</v>
      </c>
      <c r="K149" s="16">
        <v>118.91</v>
      </c>
      <c r="L149" s="16">
        <v>118.91</v>
      </c>
      <c r="M149" s="16">
        <v>670.89</v>
      </c>
      <c r="N149" s="16">
        <v>256.51</v>
      </c>
      <c r="O149" s="16">
        <v>9.42</v>
      </c>
      <c r="P149" s="16">
        <v>843.93</v>
      </c>
      <c r="Q149" s="19" t="s">
        <v>32</v>
      </c>
      <c r="R149" s="20" t="s">
        <v>1032</v>
      </c>
      <c r="S149" s="20">
        <v>29.761733</v>
      </c>
      <c r="T149" s="20">
        <v>-93.928200000000004</v>
      </c>
      <c r="U149" s="19" t="s">
        <v>9</v>
      </c>
      <c r="V149" s="25">
        <v>43672</v>
      </c>
      <c r="W149" s="21" t="s">
        <v>359</v>
      </c>
      <c r="X149" s="21" t="s">
        <v>1033</v>
      </c>
      <c r="Y149" s="19" t="s">
        <v>1034</v>
      </c>
      <c r="Z149" s="19" t="s">
        <v>1035</v>
      </c>
      <c r="AA149" s="25">
        <v>43774</v>
      </c>
      <c r="AB149" s="26">
        <v>8.4584917782603704</v>
      </c>
      <c r="AC149" s="27">
        <v>0.12208258527827621</v>
      </c>
      <c r="AD149" s="27">
        <v>0.21184919210053771</v>
      </c>
      <c r="AE149" s="27">
        <v>7.5403949730700207E-2</v>
      </c>
      <c r="AF149" s="27">
        <v>0.11938958707360872</v>
      </c>
      <c r="AG149" s="26">
        <v>63.091101026609998</v>
      </c>
      <c r="AH149" s="27">
        <v>0.12683775642610226</v>
      </c>
      <c r="AI149" s="27">
        <v>0.20996757948178402</v>
      </c>
      <c r="AJ149" s="27">
        <v>7.3952559151609712E-2</v>
      </c>
      <c r="AK149" s="27">
        <v>0.12929930530041908</v>
      </c>
    </row>
    <row r="150" spans="1:37" ht="43.5" x14ac:dyDescent="0.35">
      <c r="A150" s="19" t="s">
        <v>823</v>
      </c>
      <c r="B150" s="19" t="s">
        <v>900</v>
      </c>
      <c r="C150" s="19" t="s">
        <v>1036</v>
      </c>
      <c r="D150" s="19" t="s">
        <v>1037</v>
      </c>
      <c r="E150" s="19" t="s">
        <v>3</v>
      </c>
      <c r="F150" s="1" t="s">
        <v>1038</v>
      </c>
      <c r="G150" s="29" t="s">
        <v>186</v>
      </c>
      <c r="H150" s="29" t="s">
        <v>1039</v>
      </c>
      <c r="I150" s="16">
        <v>2933595</v>
      </c>
      <c r="J150" s="16">
        <v>176.35</v>
      </c>
      <c r="K150" s="16">
        <v>167.51</v>
      </c>
      <c r="L150" s="16">
        <v>185.82</v>
      </c>
      <c r="M150" s="16">
        <v>525.03</v>
      </c>
      <c r="N150" s="16">
        <v>976.33</v>
      </c>
      <c r="O150" s="16">
        <v>38.49</v>
      </c>
      <c r="P150" s="16">
        <v>1444.6</v>
      </c>
      <c r="Q150" s="19" t="s">
        <v>32</v>
      </c>
      <c r="R150" s="20" t="s">
        <v>1040</v>
      </c>
      <c r="S150" s="20">
        <v>27.927344000000002</v>
      </c>
      <c r="T150" s="20">
        <v>-97.309752000000003</v>
      </c>
      <c r="U150" s="19" t="s">
        <v>9</v>
      </c>
      <c r="V150" s="25">
        <v>43633</v>
      </c>
      <c r="W150" s="21" t="s">
        <v>10</v>
      </c>
      <c r="X150" s="21">
        <v>2022</v>
      </c>
      <c r="Y150" s="19" t="s">
        <v>84</v>
      </c>
      <c r="Z150" s="19" t="s">
        <v>1041</v>
      </c>
      <c r="AA150" s="25">
        <v>43749</v>
      </c>
      <c r="AB150" s="26">
        <v>1014.48678299377</v>
      </c>
      <c r="AC150" s="27">
        <v>0.93055013547144394</v>
      </c>
      <c r="AD150" s="27">
        <v>0.34244801440850164</v>
      </c>
      <c r="AE150" s="27">
        <v>5.0154711802508682E-2</v>
      </c>
      <c r="AF150" s="27">
        <v>0.12480377146875311</v>
      </c>
      <c r="AG150" s="26">
        <v>8589.4195726919806</v>
      </c>
      <c r="AH150" s="27">
        <v>0.54989260279027907</v>
      </c>
      <c r="AI150" s="27">
        <v>0.27696037214573022</v>
      </c>
      <c r="AJ150" s="27">
        <v>6.3441998744036138E-2</v>
      </c>
      <c r="AK150" s="27">
        <v>0.12563065271710028</v>
      </c>
    </row>
    <row r="151" spans="1:37" ht="58" x14ac:dyDescent="0.35">
      <c r="A151" s="19" t="s">
        <v>823</v>
      </c>
      <c r="B151" s="19" t="s">
        <v>893</v>
      </c>
      <c r="C151" s="19" t="s">
        <v>1042</v>
      </c>
      <c r="D151" s="19" t="s">
        <v>1043</v>
      </c>
      <c r="E151" s="19" t="s">
        <v>51</v>
      </c>
      <c r="F151" s="1" t="s">
        <v>1044</v>
      </c>
      <c r="G151" s="29" t="s">
        <v>186</v>
      </c>
      <c r="H151" s="29" t="s">
        <v>294</v>
      </c>
      <c r="I151" s="16">
        <v>1772804</v>
      </c>
      <c r="J151" s="16">
        <v>88.46</v>
      </c>
      <c r="K151" s="16">
        <v>79.08</v>
      </c>
      <c r="L151" s="16">
        <v>94.23</v>
      </c>
      <c r="M151" s="16">
        <v>-62.46</v>
      </c>
      <c r="N151" s="16">
        <v>31.76</v>
      </c>
      <c r="O151" s="16">
        <v>2.93</v>
      </c>
      <c r="P151" s="16">
        <v>515.51</v>
      </c>
      <c r="Q151" s="19" t="s">
        <v>32</v>
      </c>
      <c r="R151" s="20" t="s">
        <v>1045</v>
      </c>
      <c r="S151" s="20">
        <v>29.226668</v>
      </c>
      <c r="T151" s="20">
        <v>-95.192963000000006</v>
      </c>
      <c r="U151" s="19" t="s">
        <v>9</v>
      </c>
      <c r="V151" s="25">
        <v>43567</v>
      </c>
      <c r="W151" s="21" t="s">
        <v>359</v>
      </c>
      <c r="X151" s="21">
        <v>2019</v>
      </c>
      <c r="Y151" s="19" t="s">
        <v>84</v>
      </c>
      <c r="Z151" s="19" t="s">
        <v>1046</v>
      </c>
      <c r="AA151" s="25">
        <v>43749</v>
      </c>
      <c r="AB151" s="26">
        <v>23.423548146700501</v>
      </c>
      <c r="AC151" s="27">
        <v>0.21929824561403499</v>
      </c>
      <c r="AD151" s="27">
        <v>0.17348927875243647</v>
      </c>
      <c r="AE151" s="27">
        <v>8.2846003898635237E-2</v>
      </c>
      <c r="AF151" s="27">
        <v>0.21734892787524349</v>
      </c>
      <c r="AG151" s="26">
        <v>247.58502907864801</v>
      </c>
      <c r="AH151" s="27">
        <v>0.2585013136390516</v>
      </c>
      <c r="AI151" s="27">
        <v>0.18373729831353589</v>
      </c>
      <c r="AJ151" s="27">
        <v>7.3179212175327454E-2</v>
      </c>
      <c r="AK151" s="27">
        <v>0.20059443400039728</v>
      </c>
    </row>
    <row r="152" spans="1:37" ht="43.5" x14ac:dyDescent="0.35">
      <c r="A152" s="19" t="s">
        <v>823</v>
      </c>
      <c r="B152" s="19" t="s">
        <v>875</v>
      </c>
      <c r="C152" s="19" t="s">
        <v>1047</v>
      </c>
      <c r="D152" s="19" t="s">
        <v>1048</v>
      </c>
      <c r="E152" s="19" t="s">
        <v>51</v>
      </c>
      <c r="F152" s="1" t="s">
        <v>1049</v>
      </c>
      <c r="G152" s="29" t="s">
        <v>186</v>
      </c>
      <c r="H152" s="29" t="s">
        <v>406</v>
      </c>
      <c r="I152" s="16">
        <v>273232</v>
      </c>
      <c r="J152" s="16">
        <v>10.29</v>
      </c>
      <c r="K152" s="16">
        <v>10.29</v>
      </c>
      <c r="L152" s="16">
        <v>10.29</v>
      </c>
      <c r="M152" s="16">
        <v>24.48</v>
      </c>
      <c r="N152" s="16">
        <v>12.66</v>
      </c>
      <c r="O152" s="16">
        <v>1.35</v>
      </c>
      <c r="P152" s="16">
        <v>92.17</v>
      </c>
      <c r="Q152" s="19" t="s">
        <v>32</v>
      </c>
      <c r="R152" s="20" t="s">
        <v>1050</v>
      </c>
      <c r="S152" s="20">
        <v>29.3596439999999</v>
      </c>
      <c r="T152" s="20">
        <v>-94.931297000000001</v>
      </c>
      <c r="U152" s="19" t="s">
        <v>9</v>
      </c>
      <c r="V152" s="25">
        <v>43567</v>
      </c>
      <c r="W152" s="21" t="s">
        <v>359</v>
      </c>
      <c r="X152" s="21">
        <v>2021</v>
      </c>
      <c r="Y152" s="19" t="s">
        <v>1051</v>
      </c>
      <c r="Z152" s="19" t="s">
        <v>9</v>
      </c>
      <c r="AA152" s="25">
        <v>43749</v>
      </c>
      <c r="AB152" s="26">
        <v>134.223966098045</v>
      </c>
      <c r="AC152" s="27">
        <v>0.67797299821352497</v>
      </c>
      <c r="AD152" s="27">
        <v>0.39301282851744196</v>
      </c>
      <c r="AE152" s="27">
        <v>7.1839149396861368E-2</v>
      </c>
      <c r="AF152" s="27">
        <v>0.17222553336476398</v>
      </c>
      <c r="AG152" s="26">
        <v>27269.492692768399</v>
      </c>
      <c r="AH152" s="27">
        <v>0.61022950365586515</v>
      </c>
      <c r="AI152" s="27">
        <v>0.50120725100838537</v>
      </c>
      <c r="AJ152" s="27">
        <v>6.9316090688284288E-2</v>
      </c>
      <c r="AK152" s="27">
        <v>0.1393223023721869</v>
      </c>
    </row>
    <row r="153" spans="1:37" ht="58" x14ac:dyDescent="0.35">
      <c r="A153" s="19" t="s">
        <v>823</v>
      </c>
      <c r="B153" s="19" t="s">
        <v>1052</v>
      </c>
      <c r="C153" s="19" t="s">
        <v>1053</v>
      </c>
      <c r="D153" s="19" t="s">
        <v>1054</v>
      </c>
      <c r="E153" s="19" t="s">
        <v>51</v>
      </c>
      <c r="F153" s="1" t="s">
        <v>1055</v>
      </c>
      <c r="G153" s="29" t="s">
        <v>186</v>
      </c>
      <c r="H153" s="29" t="s">
        <v>406</v>
      </c>
      <c r="I153" s="16">
        <v>1084581</v>
      </c>
      <c r="J153" s="16">
        <v>17.77</v>
      </c>
      <c r="K153" s="16">
        <v>12.08</v>
      </c>
      <c r="L153" s="16">
        <v>22.04</v>
      </c>
      <c r="M153" s="16">
        <v>699.72</v>
      </c>
      <c r="N153" s="16">
        <v>600.73</v>
      </c>
      <c r="O153" s="16">
        <v>9.4</v>
      </c>
      <c r="P153" s="16">
        <v>2397.16</v>
      </c>
      <c r="Q153" s="19" t="s">
        <v>32</v>
      </c>
      <c r="R153" s="20" t="s">
        <v>1056</v>
      </c>
      <c r="S153" s="20">
        <v>28.677429</v>
      </c>
      <c r="T153" s="20">
        <v>-96.953232</v>
      </c>
      <c r="U153" s="19" t="s">
        <v>9</v>
      </c>
      <c r="V153" s="25">
        <v>43567</v>
      </c>
      <c r="W153" s="21" t="s">
        <v>359</v>
      </c>
      <c r="X153" s="21">
        <v>2020</v>
      </c>
      <c r="Y153" s="19" t="s">
        <v>221</v>
      </c>
      <c r="Z153" s="19" t="s">
        <v>1057</v>
      </c>
      <c r="AA153" s="25">
        <v>43749</v>
      </c>
      <c r="AB153" s="26">
        <v>93.684387037462002</v>
      </c>
      <c r="AC153" s="27">
        <v>0.45489254802066875</v>
      </c>
      <c r="AD153" s="27">
        <v>0.35652976900577554</v>
      </c>
      <c r="AE153" s="27">
        <v>7.7724213485161675E-2</v>
      </c>
      <c r="AF153" s="27">
        <v>0.13582440917448971</v>
      </c>
      <c r="AG153" s="26">
        <v>566.69368410494701</v>
      </c>
      <c r="AH153" s="27">
        <v>0.52918626054005125</v>
      </c>
      <c r="AI153" s="27">
        <v>0.36170904747663596</v>
      </c>
      <c r="AJ153" s="27">
        <v>6.6230646155799031E-2</v>
      </c>
      <c r="AK153" s="27">
        <v>0.15271794429823363</v>
      </c>
    </row>
    <row r="154" spans="1:37" ht="72.5" x14ac:dyDescent="0.35">
      <c r="A154" s="19" t="s">
        <v>823</v>
      </c>
      <c r="B154" s="19" t="s">
        <v>848</v>
      </c>
      <c r="C154" s="19" t="s">
        <v>1062</v>
      </c>
      <c r="D154" s="19" t="s">
        <v>1063</v>
      </c>
      <c r="E154" s="19" t="s">
        <v>51</v>
      </c>
      <c r="F154" s="1" t="s">
        <v>1064</v>
      </c>
      <c r="G154" s="29" t="s">
        <v>5</v>
      </c>
      <c r="H154" s="29" t="s">
        <v>1065</v>
      </c>
      <c r="I154" s="16">
        <v>243545</v>
      </c>
      <c r="J154" s="16">
        <v>9.36</v>
      </c>
      <c r="K154" s="16">
        <v>9.36</v>
      </c>
      <c r="L154" s="16">
        <v>9.36</v>
      </c>
      <c r="M154" s="16">
        <v>17.09</v>
      </c>
      <c r="N154" s="16">
        <v>63.76</v>
      </c>
      <c r="O154" s="16">
        <v>13.32</v>
      </c>
      <c r="P154" s="16">
        <v>83.56</v>
      </c>
      <c r="Q154" s="19" t="s">
        <v>32</v>
      </c>
      <c r="R154" s="20" t="s">
        <v>1066</v>
      </c>
      <c r="S154" s="20">
        <v>29.7323729999999</v>
      </c>
      <c r="T154" s="20">
        <v>-95.225829000000004</v>
      </c>
      <c r="U154" s="19" t="s">
        <v>9</v>
      </c>
      <c r="V154" s="25">
        <v>43567</v>
      </c>
      <c r="W154" s="21" t="s">
        <v>34</v>
      </c>
      <c r="X154" s="21">
        <v>2014</v>
      </c>
      <c r="Y154" s="19" t="s">
        <v>1067</v>
      </c>
      <c r="Z154" s="19" t="s">
        <v>9</v>
      </c>
      <c r="AA154" s="25">
        <v>43746</v>
      </c>
      <c r="AB154" s="26">
        <v>4623.59057895356</v>
      </c>
      <c r="AC154" s="27">
        <v>0.87293679385313694</v>
      </c>
      <c r="AD154" s="27">
        <v>0.52290140917943151</v>
      </c>
      <c r="AE154" s="27">
        <v>9.2077989134811994E-2</v>
      </c>
      <c r="AF154" s="27">
        <v>9.2657876591241112E-2</v>
      </c>
      <c r="AG154" s="26">
        <v>64323.760940754401</v>
      </c>
      <c r="AH154" s="27">
        <v>0.91361913128151684</v>
      </c>
      <c r="AI154" s="27">
        <v>0.57471298899292156</v>
      </c>
      <c r="AJ154" s="27">
        <v>8.5896843796936712E-2</v>
      </c>
      <c r="AK154" s="27">
        <v>7.4279944706445722E-2</v>
      </c>
    </row>
    <row r="155" spans="1:37" ht="29" x14ac:dyDescent="0.35">
      <c r="A155" s="19" t="s">
        <v>823</v>
      </c>
      <c r="B155" s="19" t="s">
        <v>882</v>
      </c>
      <c r="C155" s="19" t="s">
        <v>1068</v>
      </c>
      <c r="D155" s="19" t="s">
        <v>1069</v>
      </c>
      <c r="E155" s="19" t="s">
        <v>51</v>
      </c>
      <c r="F155" s="1" t="s">
        <v>1070</v>
      </c>
      <c r="G155" s="29" t="s">
        <v>5</v>
      </c>
      <c r="H155" s="29" t="s">
        <v>1065</v>
      </c>
      <c r="I155" s="16">
        <v>226502</v>
      </c>
      <c r="J155" s="16">
        <v>9.6999999999999993</v>
      </c>
      <c r="K155" s="16">
        <v>9.6999999999999993</v>
      </c>
      <c r="L155" s="16">
        <v>9.6999999999999993</v>
      </c>
      <c r="M155" s="16">
        <v>32.9</v>
      </c>
      <c r="N155" s="16">
        <v>247.5</v>
      </c>
      <c r="O155" s="16">
        <v>21.5</v>
      </c>
      <c r="P155" s="16">
        <v>96.9</v>
      </c>
      <c r="Q155" s="19" t="s">
        <v>32</v>
      </c>
      <c r="R155" s="20" t="s">
        <v>1071</v>
      </c>
      <c r="S155" s="20">
        <v>27.8125339999999</v>
      </c>
      <c r="T155" s="20">
        <v>-97.430848999999895</v>
      </c>
      <c r="U155" s="19" t="s">
        <v>9</v>
      </c>
      <c r="V155" s="25">
        <v>43567</v>
      </c>
      <c r="W155" s="21" t="s">
        <v>34</v>
      </c>
      <c r="X155" s="21">
        <v>2017</v>
      </c>
      <c r="Y155" s="19" t="s">
        <v>1072</v>
      </c>
      <c r="Z155" s="19" t="s">
        <v>1073</v>
      </c>
      <c r="AA155" s="25">
        <v>43746</v>
      </c>
      <c r="AB155" s="26">
        <v>2027.4202689255801</v>
      </c>
      <c r="AC155" s="27">
        <v>0.90854083216503723</v>
      </c>
      <c r="AD155" s="27">
        <v>0.57490858807849599</v>
      </c>
      <c r="AE155" s="27">
        <v>8.4179740716944881E-2</v>
      </c>
      <c r="AF155" s="27">
        <v>0.11735773697263148</v>
      </c>
      <c r="AG155" s="26">
        <v>37321.509209297001</v>
      </c>
      <c r="AH155" s="27">
        <v>0.87767189624927555</v>
      </c>
      <c r="AI155" s="27">
        <v>0.58356281163038592</v>
      </c>
      <c r="AJ155" s="27">
        <v>6.6938803131231905E-2</v>
      </c>
      <c r="AK155" s="27">
        <v>0.14003181190894134</v>
      </c>
    </row>
    <row r="156" spans="1:37" ht="43.5" x14ac:dyDescent="0.35">
      <c r="A156" s="19" t="s">
        <v>823</v>
      </c>
      <c r="B156" s="19" t="s">
        <v>70</v>
      </c>
      <c r="C156" s="19" t="s">
        <v>842</v>
      </c>
      <c r="D156" s="19" t="s">
        <v>1081</v>
      </c>
      <c r="E156" s="19" t="s">
        <v>51</v>
      </c>
      <c r="F156" s="1" t="s">
        <v>1082</v>
      </c>
      <c r="G156" s="29" t="s">
        <v>53</v>
      </c>
      <c r="H156" s="29" t="s">
        <v>119</v>
      </c>
      <c r="I156" s="16">
        <v>376793</v>
      </c>
      <c r="J156" s="16">
        <v>31.8</v>
      </c>
      <c r="K156" s="16">
        <v>31.5</v>
      </c>
      <c r="L156" s="16">
        <v>31.8</v>
      </c>
      <c r="M156" s="16">
        <v>100.1</v>
      </c>
      <c r="N156" s="16">
        <v>15.5</v>
      </c>
      <c r="O156" s="16">
        <v>156.9</v>
      </c>
      <c r="P156" s="16">
        <v>50.8</v>
      </c>
      <c r="Q156" s="19" t="s">
        <v>32</v>
      </c>
      <c r="R156" s="20" t="s">
        <v>1083</v>
      </c>
      <c r="S156" s="20">
        <v>29.883395</v>
      </c>
      <c r="T156" s="20">
        <v>-93.959372000000002</v>
      </c>
      <c r="U156" s="19" t="s">
        <v>9</v>
      </c>
      <c r="V156" s="25">
        <v>43567</v>
      </c>
      <c r="W156" s="21" t="s">
        <v>179</v>
      </c>
      <c r="X156" s="21">
        <v>2017</v>
      </c>
      <c r="Y156" s="19" t="s">
        <v>180</v>
      </c>
      <c r="Z156" s="19" t="s">
        <v>181</v>
      </c>
      <c r="AA156" s="25">
        <v>43775</v>
      </c>
      <c r="AB156" s="26">
        <v>1686.9967163174899</v>
      </c>
      <c r="AC156" s="27">
        <v>0.92294874960240469</v>
      </c>
      <c r="AD156" s="27">
        <v>0.59855645963232829</v>
      </c>
      <c r="AE156" s="27">
        <v>6.1628806250995372E-2</v>
      </c>
      <c r="AF156" s="27">
        <v>0.13698864668739549</v>
      </c>
      <c r="AG156" s="26">
        <v>19970.182529892001</v>
      </c>
      <c r="AH156" s="27">
        <v>0.8614065808460305</v>
      </c>
      <c r="AI156" s="27">
        <v>0.56700231423911951</v>
      </c>
      <c r="AJ156" s="27">
        <v>7.0066077125559303E-2</v>
      </c>
      <c r="AK156" s="27">
        <v>0.12580374986101125</v>
      </c>
    </row>
    <row r="157" spans="1:37" ht="43.5" x14ac:dyDescent="0.35">
      <c r="A157" s="19" t="s">
        <v>823</v>
      </c>
      <c r="B157" s="19" t="s">
        <v>70</v>
      </c>
      <c r="C157" s="19" t="s">
        <v>1084</v>
      </c>
      <c r="D157" s="19" t="s">
        <v>1085</v>
      </c>
      <c r="E157" s="19" t="s">
        <v>3</v>
      </c>
      <c r="F157" s="1" t="s">
        <v>1086</v>
      </c>
      <c r="G157" s="29" t="s">
        <v>186</v>
      </c>
      <c r="H157" s="29" t="s">
        <v>206</v>
      </c>
      <c r="I157" s="16">
        <v>1174027</v>
      </c>
      <c r="J157" s="16">
        <v>72.3</v>
      </c>
      <c r="K157" s="16">
        <v>54.4</v>
      </c>
      <c r="L157" s="16">
        <v>153.6</v>
      </c>
      <c r="M157" s="16">
        <v>99.8</v>
      </c>
      <c r="N157" s="16">
        <v>99.2</v>
      </c>
      <c r="O157" s="16">
        <v>8.1</v>
      </c>
      <c r="P157" s="16">
        <v>435.5</v>
      </c>
      <c r="Q157" s="19" t="s">
        <v>32</v>
      </c>
      <c r="R157" s="20" t="s">
        <v>1087</v>
      </c>
      <c r="S157" s="20">
        <v>30.0304889999999</v>
      </c>
      <c r="T157" s="20">
        <v>-94.055312000000001</v>
      </c>
      <c r="U157" s="19" t="s">
        <v>9</v>
      </c>
      <c r="V157" s="25">
        <v>43567</v>
      </c>
      <c r="W157" s="21" t="s">
        <v>34</v>
      </c>
      <c r="X157" s="21">
        <v>2018</v>
      </c>
      <c r="Y157" s="19" t="s">
        <v>1088</v>
      </c>
      <c r="Z157" s="19" t="s">
        <v>1089</v>
      </c>
      <c r="AA157" s="25">
        <v>43749</v>
      </c>
      <c r="AB157" s="26">
        <v>1284.88695876782</v>
      </c>
      <c r="AC157" s="27">
        <v>0.73586808694803851</v>
      </c>
      <c r="AD157" s="27">
        <v>0.50530773889224712</v>
      </c>
      <c r="AE157" s="27">
        <v>2.8298893149146392E-2</v>
      </c>
      <c r="AF157" s="27">
        <v>4.804727379865812E-2</v>
      </c>
      <c r="AG157" s="26">
        <v>20485.036946187101</v>
      </c>
      <c r="AH157" s="27">
        <v>0.72896837049790053</v>
      </c>
      <c r="AI157" s="27">
        <v>0.41002497298098078</v>
      </c>
      <c r="AJ157" s="27">
        <v>5.8307457773680037E-2</v>
      </c>
      <c r="AK157" s="27">
        <v>5.9776613446462554E-2</v>
      </c>
    </row>
    <row r="158" spans="1:37" ht="29" x14ac:dyDescent="0.35">
      <c r="A158" s="19" t="s">
        <v>823</v>
      </c>
      <c r="B158" s="19" t="s">
        <v>1090</v>
      </c>
      <c r="C158" s="19" t="s">
        <v>1091</v>
      </c>
      <c r="D158" s="19" t="s">
        <v>1092</v>
      </c>
      <c r="E158" s="19" t="s">
        <v>51</v>
      </c>
      <c r="F158" s="1" t="s">
        <v>1093</v>
      </c>
      <c r="G158" s="29" t="s">
        <v>5</v>
      </c>
      <c r="H158" s="29" t="s">
        <v>26</v>
      </c>
      <c r="I158" s="16">
        <v>568067</v>
      </c>
      <c r="J158" s="16">
        <v>22.99</v>
      </c>
      <c r="K158" s="16">
        <v>22.99</v>
      </c>
      <c r="L158" s="16">
        <v>22.99</v>
      </c>
      <c r="M158" s="16">
        <v>313.91000000000003</v>
      </c>
      <c r="N158" s="16">
        <v>65.430000000000007</v>
      </c>
      <c r="O158" s="16">
        <v>128.16999999999999</v>
      </c>
      <c r="P158" s="16">
        <v>143.9</v>
      </c>
      <c r="Q158" s="19" t="s">
        <v>32</v>
      </c>
      <c r="R158" s="20" t="s">
        <v>1094</v>
      </c>
      <c r="S158" s="20">
        <v>27.886727</v>
      </c>
      <c r="T158" s="20">
        <v>-97.227463999999898</v>
      </c>
      <c r="U158" s="19" t="s">
        <v>9</v>
      </c>
      <c r="V158" s="25">
        <v>43567</v>
      </c>
      <c r="W158" s="21" t="s">
        <v>34</v>
      </c>
      <c r="X158" s="21">
        <v>2017</v>
      </c>
      <c r="Y158" s="19" t="s">
        <v>1095</v>
      </c>
      <c r="Z158" s="19" t="s">
        <v>1096</v>
      </c>
      <c r="AA158" s="25">
        <v>43746</v>
      </c>
      <c r="AB158" s="26">
        <v>323.37386205413202</v>
      </c>
      <c r="AC158" s="27">
        <v>0.60701373041122331</v>
      </c>
      <c r="AD158" s="27">
        <v>0.41715642471878722</v>
      </c>
      <c r="AE158" s="27">
        <v>9.8176764123794863E-2</v>
      </c>
      <c r="AF158" s="27">
        <v>5.4352075583838658E-2</v>
      </c>
      <c r="AG158" s="26">
        <v>7034.5344289429704</v>
      </c>
      <c r="AH158" s="27">
        <v>0.50959784964016874</v>
      </c>
      <c r="AI158" s="27">
        <v>0.40692459517944973</v>
      </c>
      <c r="AJ158" s="27">
        <v>7.7048373141190438E-2</v>
      </c>
      <c r="AK158" s="27">
        <v>0.11073811063655188</v>
      </c>
    </row>
    <row r="159" spans="1:37" x14ac:dyDescent="0.35">
      <c r="A159" s="19" t="s">
        <v>823</v>
      </c>
      <c r="B159" s="19" t="s">
        <v>1097</v>
      </c>
      <c r="C159" s="19" t="s">
        <v>38</v>
      </c>
      <c r="D159" s="19" t="s">
        <v>1098</v>
      </c>
      <c r="E159" s="19" t="s">
        <v>51</v>
      </c>
      <c r="F159" s="1" t="s">
        <v>1099</v>
      </c>
      <c r="G159" s="29" t="s">
        <v>42</v>
      </c>
      <c r="H159" s="29" t="s">
        <v>43</v>
      </c>
      <c r="I159" s="16">
        <v>1531239</v>
      </c>
      <c r="J159" s="16">
        <v>123.1</v>
      </c>
      <c r="K159" s="16">
        <v>102.41</v>
      </c>
      <c r="L159" s="16">
        <v>131.11000000000001</v>
      </c>
      <c r="M159" s="16">
        <v>72.959999999999994</v>
      </c>
      <c r="N159" s="16"/>
      <c r="O159" s="16"/>
      <c r="P159" s="16"/>
      <c r="Q159" s="19" t="s">
        <v>32</v>
      </c>
      <c r="R159" s="20" t="s">
        <v>1100</v>
      </c>
      <c r="S159" s="20">
        <v>35.641666000000001</v>
      </c>
      <c r="T159" s="20">
        <v>-101.422776999999</v>
      </c>
      <c r="U159" s="19" t="s">
        <v>9</v>
      </c>
      <c r="V159" s="25">
        <v>43570</v>
      </c>
      <c r="W159" s="21" t="s">
        <v>34</v>
      </c>
      <c r="X159" s="21">
        <v>2017</v>
      </c>
      <c r="Y159" s="19" t="s">
        <v>47</v>
      </c>
      <c r="Z159" s="19" t="s">
        <v>1101</v>
      </c>
      <c r="AA159" s="25">
        <v>43749</v>
      </c>
      <c r="AB159" s="26">
        <v>1887.82495712579</v>
      </c>
      <c r="AC159" s="27">
        <v>0.29049226146250962</v>
      </c>
      <c r="AD159" s="27">
        <v>0.26345531084489998</v>
      </c>
      <c r="AE159" s="27">
        <v>3.3315558059977504E-2</v>
      </c>
      <c r="AF159" s="27">
        <v>0.16786860576059637</v>
      </c>
      <c r="AG159" s="26">
        <v>8795.3592892304496</v>
      </c>
      <c r="AH159" s="27">
        <v>0.30966524496933917</v>
      </c>
      <c r="AI159" s="27">
        <v>0.32895954403249861</v>
      </c>
      <c r="AJ159" s="27">
        <v>5.9793117711218688E-2</v>
      </c>
      <c r="AK159" s="27">
        <v>0.14520592905191748</v>
      </c>
    </row>
    <row r="160" spans="1:37" ht="43.5" x14ac:dyDescent="0.35">
      <c r="A160" s="19" t="s">
        <v>823</v>
      </c>
      <c r="B160" s="19" t="s">
        <v>900</v>
      </c>
      <c r="C160" s="19" t="s">
        <v>1102</v>
      </c>
      <c r="D160" s="19" t="s">
        <v>1103</v>
      </c>
      <c r="E160" s="19" t="s">
        <v>51</v>
      </c>
      <c r="F160" s="1" t="s">
        <v>1104</v>
      </c>
      <c r="G160" s="29" t="s">
        <v>186</v>
      </c>
      <c r="H160" s="29" t="s">
        <v>306</v>
      </c>
      <c r="I160" s="16">
        <v>474976</v>
      </c>
      <c r="J160" s="16">
        <v>68.88</v>
      </c>
      <c r="K160" s="16">
        <v>65.989999999999995</v>
      </c>
      <c r="L160" s="16">
        <v>81.3</v>
      </c>
      <c r="M160" s="16">
        <v>260.89</v>
      </c>
      <c r="N160" s="16">
        <v>249.81</v>
      </c>
      <c r="O160" s="16">
        <v>18.97</v>
      </c>
      <c r="P160" s="16">
        <v>508.92</v>
      </c>
      <c r="Q160" s="19" t="s">
        <v>32</v>
      </c>
      <c r="R160" s="20" t="s">
        <v>1105</v>
      </c>
      <c r="S160" s="20">
        <v>27.886727</v>
      </c>
      <c r="T160" s="20">
        <v>-97.227463999999898</v>
      </c>
      <c r="U160" s="19" t="s">
        <v>9</v>
      </c>
      <c r="V160" s="25">
        <v>43567</v>
      </c>
      <c r="W160" s="21" t="s">
        <v>34</v>
      </c>
      <c r="X160" s="21">
        <v>2017</v>
      </c>
      <c r="Y160" s="19" t="s">
        <v>47</v>
      </c>
      <c r="Z160" s="19" t="s">
        <v>1106</v>
      </c>
      <c r="AA160" s="25">
        <v>43749</v>
      </c>
      <c r="AB160" s="26">
        <v>323.37386205413202</v>
      </c>
      <c r="AC160" s="27">
        <v>0.60701373041122331</v>
      </c>
      <c r="AD160" s="27">
        <v>0.41715642471878722</v>
      </c>
      <c r="AE160" s="27">
        <v>9.8176764123794863E-2</v>
      </c>
      <c r="AF160" s="27">
        <v>5.4352075583838658E-2</v>
      </c>
      <c r="AG160" s="26">
        <v>7034.5344289429704</v>
      </c>
      <c r="AH160" s="27">
        <v>0.50959784964016874</v>
      </c>
      <c r="AI160" s="27">
        <v>0.40692459517944973</v>
      </c>
      <c r="AJ160" s="27">
        <v>7.7048373141190438E-2</v>
      </c>
      <c r="AK160" s="27">
        <v>0.11073811063655188</v>
      </c>
    </row>
    <row r="161" spans="1:37" ht="43.5" x14ac:dyDescent="0.35">
      <c r="A161" s="19" t="s">
        <v>823</v>
      </c>
      <c r="B161" s="19" t="s">
        <v>70</v>
      </c>
      <c r="C161" s="19" t="s">
        <v>1107</v>
      </c>
      <c r="D161" s="19" t="s">
        <v>1108</v>
      </c>
      <c r="E161" s="19" t="s">
        <v>51</v>
      </c>
      <c r="F161" s="1" t="s">
        <v>1109</v>
      </c>
      <c r="G161" s="29" t="s">
        <v>186</v>
      </c>
      <c r="H161" s="29" t="s">
        <v>206</v>
      </c>
      <c r="I161" s="16">
        <v>1202090</v>
      </c>
      <c r="J161" s="16">
        <v>83</v>
      </c>
      <c r="K161" s="16">
        <v>83</v>
      </c>
      <c r="L161" s="16">
        <v>83</v>
      </c>
      <c r="M161" s="16">
        <v>99.5</v>
      </c>
      <c r="N161" s="16">
        <v>62.7</v>
      </c>
      <c r="O161" s="16">
        <v>5.5</v>
      </c>
      <c r="P161" s="16">
        <v>255.9</v>
      </c>
      <c r="Q161" s="19" t="s">
        <v>32</v>
      </c>
      <c r="R161" s="20" t="s">
        <v>1110</v>
      </c>
      <c r="S161" s="20">
        <v>30.013686</v>
      </c>
      <c r="T161" s="20">
        <v>-94.02955</v>
      </c>
      <c r="U161" s="19" t="s">
        <v>9</v>
      </c>
      <c r="V161" s="25">
        <v>43567</v>
      </c>
      <c r="W161" s="21" t="s">
        <v>34</v>
      </c>
      <c r="X161" s="21">
        <v>2015</v>
      </c>
      <c r="Y161" s="19" t="s">
        <v>84</v>
      </c>
      <c r="Z161" s="19" t="s">
        <v>1111</v>
      </c>
      <c r="AA161" s="25">
        <v>43749</v>
      </c>
      <c r="AB161" s="26">
        <v>375.227892846153</v>
      </c>
      <c r="AC161" s="27">
        <v>0.50138483645558185</v>
      </c>
      <c r="AD161" s="27">
        <v>0.12229178490942576</v>
      </c>
      <c r="AE161" s="27">
        <v>8.9323979690931796E-2</v>
      </c>
      <c r="AF161" s="27">
        <v>6.58240480946925E-2</v>
      </c>
      <c r="AG161" s="26">
        <v>14581.7624222451</v>
      </c>
      <c r="AH161" s="27">
        <v>0.46259735226135462</v>
      </c>
      <c r="AI161" s="27">
        <v>0.14848663746275897</v>
      </c>
      <c r="AJ161" s="27">
        <v>3.0481660578303447E-2</v>
      </c>
      <c r="AK161" s="27">
        <v>8.5110220616545273E-2</v>
      </c>
    </row>
    <row r="162" spans="1:37" ht="29" x14ac:dyDescent="0.35">
      <c r="A162" s="19" t="s">
        <v>823</v>
      </c>
      <c r="B162" s="19" t="s">
        <v>940</v>
      </c>
      <c r="C162" s="19" t="s">
        <v>1112</v>
      </c>
      <c r="D162" s="19" t="s">
        <v>1113</v>
      </c>
      <c r="E162" s="19" t="s">
        <v>51</v>
      </c>
      <c r="F162" s="1" t="s">
        <v>1114</v>
      </c>
      <c r="G162" s="29" t="s">
        <v>5</v>
      </c>
      <c r="H162" s="29" t="s">
        <v>282</v>
      </c>
      <c r="I162" s="16">
        <v>232635</v>
      </c>
      <c r="J162" s="16">
        <v>21.26</v>
      </c>
      <c r="K162" s="16">
        <v>16.75</v>
      </c>
      <c r="L162" s="16">
        <v>30.27</v>
      </c>
      <c r="M162" s="16">
        <v>27.74</v>
      </c>
      <c r="N162" s="16">
        <v>66.260000000000005</v>
      </c>
      <c r="O162" s="16">
        <v>57.29</v>
      </c>
      <c r="P162" s="16">
        <v>129.66</v>
      </c>
      <c r="Q162" s="19" t="s">
        <v>82</v>
      </c>
      <c r="R162" s="20" t="s">
        <v>1115</v>
      </c>
      <c r="S162" s="20">
        <v>29.860226000000001</v>
      </c>
      <c r="T162" s="20">
        <v>-94.8901129999999</v>
      </c>
      <c r="U162" s="19" t="s">
        <v>9</v>
      </c>
      <c r="V162" s="25">
        <v>43837</v>
      </c>
      <c r="W162" s="21" t="s">
        <v>34</v>
      </c>
      <c r="X162" s="21">
        <v>2019</v>
      </c>
      <c r="Y162" s="19" t="s">
        <v>1116</v>
      </c>
      <c r="Z162" s="19" t="s">
        <v>1117</v>
      </c>
      <c r="AA162" s="25">
        <v>43746</v>
      </c>
      <c r="AB162" s="26">
        <v>631.95040398774597</v>
      </c>
      <c r="AC162" s="27">
        <v>0.18822164274634512</v>
      </c>
      <c r="AD162" s="27">
        <v>0.22855730486977544</v>
      </c>
      <c r="AE162" s="27">
        <v>5.9736385635744467E-2</v>
      </c>
      <c r="AF162" s="27">
        <v>0.11603892795274334</v>
      </c>
      <c r="AG162" s="26">
        <v>5367.0237868768299</v>
      </c>
      <c r="AH162" s="27">
        <v>0.26316375860916302</v>
      </c>
      <c r="AI162" s="27">
        <v>0.24403386710976163</v>
      </c>
      <c r="AJ162" s="27">
        <v>6.6597745346307857E-2</v>
      </c>
      <c r="AK162" s="27">
        <v>0.10417290876500414</v>
      </c>
    </row>
    <row r="163" spans="1:37" x14ac:dyDescent="0.35">
      <c r="A163" s="19" t="s">
        <v>823</v>
      </c>
      <c r="B163" s="19" t="s">
        <v>1097</v>
      </c>
      <c r="C163" s="19" t="s">
        <v>376</v>
      </c>
      <c r="D163" s="19" t="s">
        <v>1118</v>
      </c>
      <c r="E163" s="19" t="s">
        <v>51</v>
      </c>
      <c r="F163" s="1" t="s">
        <v>1119</v>
      </c>
      <c r="G163" s="29" t="s">
        <v>53</v>
      </c>
      <c r="H163" s="29" t="s">
        <v>119</v>
      </c>
      <c r="I163" s="16">
        <v>720045</v>
      </c>
      <c r="J163" s="16">
        <v>21.74</v>
      </c>
      <c r="K163" s="16">
        <v>21.74</v>
      </c>
      <c r="L163" s="16">
        <v>21.72</v>
      </c>
      <c r="M163" s="16">
        <v>44.69</v>
      </c>
      <c r="N163" s="16">
        <v>15.65</v>
      </c>
      <c r="O163" s="16">
        <v>38.46</v>
      </c>
      <c r="P163" s="16">
        <v>209.52</v>
      </c>
      <c r="Q163" s="19" t="s">
        <v>32</v>
      </c>
      <c r="R163" s="20" t="s">
        <v>1120</v>
      </c>
      <c r="S163" s="20">
        <v>35.699444</v>
      </c>
      <c r="T163" s="20">
        <v>-101.359999999999</v>
      </c>
      <c r="U163" s="19" t="s">
        <v>9</v>
      </c>
      <c r="V163" s="25">
        <v>43567</v>
      </c>
      <c r="W163" s="21" t="s">
        <v>34</v>
      </c>
      <c r="X163" s="21" t="s">
        <v>250</v>
      </c>
      <c r="AA163" s="25">
        <v>43749</v>
      </c>
      <c r="AB163" s="26">
        <v>178.96008773941401</v>
      </c>
      <c r="AC163" s="27">
        <v>0.50691299828840286</v>
      </c>
      <c r="AD163" s="27">
        <v>0.69516731132594134</v>
      </c>
      <c r="AE163" s="27">
        <v>0.26281166492724312</v>
      </c>
      <c r="AF163" s="27">
        <v>4.0086953637043413E-2</v>
      </c>
      <c r="AG163" s="26">
        <v>6242.70547137019</v>
      </c>
      <c r="AH163" s="27">
        <v>0.41721393897863451</v>
      </c>
      <c r="AI163" s="27">
        <v>0.5349725914832173</v>
      </c>
      <c r="AJ163" s="27">
        <v>7.6645874276223311E-2</v>
      </c>
      <c r="AK163" s="27">
        <v>0.11050324280802784</v>
      </c>
    </row>
    <row r="164" spans="1:37" ht="43.5" x14ac:dyDescent="0.35">
      <c r="A164" s="19" t="s">
        <v>823</v>
      </c>
      <c r="B164" s="19" t="s">
        <v>70</v>
      </c>
      <c r="C164" s="19" t="s">
        <v>1121</v>
      </c>
      <c r="D164" s="19" t="s">
        <v>1122</v>
      </c>
      <c r="E164" s="19" t="s">
        <v>51</v>
      </c>
      <c r="F164" s="1" t="s">
        <v>1123</v>
      </c>
      <c r="G164" s="29" t="s">
        <v>186</v>
      </c>
      <c r="H164" s="29" t="s">
        <v>369</v>
      </c>
      <c r="I164" s="16">
        <v>97812</v>
      </c>
      <c r="J164" s="16">
        <v>4.66</v>
      </c>
      <c r="K164" s="16">
        <v>4.66</v>
      </c>
      <c r="L164" s="16">
        <v>4.66</v>
      </c>
      <c r="M164" s="16">
        <v>40</v>
      </c>
      <c r="N164" s="16">
        <v>620.04</v>
      </c>
      <c r="O164" s="16">
        <v>2.4</v>
      </c>
      <c r="P164" s="16">
        <v>188.91</v>
      </c>
      <c r="Q164" s="19" t="s">
        <v>32</v>
      </c>
      <c r="R164" s="20" t="s">
        <v>1124</v>
      </c>
      <c r="S164" s="20">
        <v>29.988527000000001</v>
      </c>
      <c r="T164" s="20">
        <v>-93.994483000000002</v>
      </c>
      <c r="U164" s="19" t="s">
        <v>9</v>
      </c>
      <c r="V164" s="25">
        <v>43567</v>
      </c>
      <c r="W164" s="21" t="s">
        <v>359</v>
      </c>
      <c r="X164" s="21" t="s">
        <v>46</v>
      </c>
      <c r="AA164" s="25">
        <v>43749</v>
      </c>
      <c r="AB164" s="26">
        <v>4150.7869616788503</v>
      </c>
      <c r="AC164" s="27">
        <v>0.21145946835710094</v>
      </c>
      <c r="AD164" s="27">
        <v>0.24644126370162878</v>
      </c>
      <c r="AE164" s="27">
        <v>3.7413788324046598E-2</v>
      </c>
      <c r="AF164" s="27">
        <v>0.16951897394414145</v>
      </c>
      <c r="AG164" s="26">
        <v>38643.635618556902</v>
      </c>
      <c r="AH164" s="27">
        <v>0.26781165671084906</v>
      </c>
      <c r="AI164" s="27">
        <v>0.26060643720515136</v>
      </c>
      <c r="AJ164" s="27">
        <v>5.637466830723558E-2</v>
      </c>
      <c r="AK164" s="27">
        <v>0.1575871297667239</v>
      </c>
    </row>
    <row r="165" spans="1:37" x14ac:dyDescent="0.35">
      <c r="A165" s="19" t="s">
        <v>823</v>
      </c>
      <c r="B165" s="19" t="s">
        <v>834</v>
      </c>
      <c r="C165" s="19" t="s">
        <v>386</v>
      </c>
      <c r="D165" s="19" t="s">
        <v>1125</v>
      </c>
      <c r="E165" s="19" t="s">
        <v>3</v>
      </c>
      <c r="F165" s="1" t="s">
        <v>388</v>
      </c>
      <c r="G165" s="29" t="s">
        <v>5</v>
      </c>
      <c r="H165" s="29" t="s">
        <v>6</v>
      </c>
      <c r="I165" s="16">
        <v>208070</v>
      </c>
      <c r="J165" s="16">
        <v>14</v>
      </c>
      <c r="K165" s="16">
        <v>14</v>
      </c>
      <c r="L165" s="16"/>
      <c r="M165" s="16">
        <v>96</v>
      </c>
      <c r="N165" s="16">
        <v>17</v>
      </c>
      <c r="O165" s="16">
        <v>1</v>
      </c>
      <c r="P165" s="16">
        <v>113</v>
      </c>
      <c r="Q165" s="19" t="s">
        <v>569</v>
      </c>
      <c r="R165" s="20" t="s">
        <v>1126</v>
      </c>
      <c r="S165" s="20">
        <v>30.069538999999899</v>
      </c>
      <c r="T165" s="20">
        <v>-93.980177999999896</v>
      </c>
      <c r="U165" s="19" t="s">
        <v>9</v>
      </c>
      <c r="V165" s="25">
        <v>43567</v>
      </c>
      <c r="W165" s="21" t="s">
        <v>10</v>
      </c>
      <c r="X165" s="21">
        <v>2022</v>
      </c>
      <c r="Y165" s="19" t="s">
        <v>84</v>
      </c>
      <c r="Z165" s="19" t="s">
        <v>1127</v>
      </c>
      <c r="AA165" s="25">
        <v>43746</v>
      </c>
      <c r="AB165" s="26">
        <v>406.68435547552701</v>
      </c>
      <c r="AC165" s="27">
        <v>7.9893375778793949E-2</v>
      </c>
      <c r="AD165" s="27">
        <v>0.30482420264613536</v>
      </c>
      <c r="AE165" s="27">
        <v>8.4925716239496671E-2</v>
      </c>
      <c r="AF165" s="27">
        <v>9.6983057316139029E-2</v>
      </c>
      <c r="AG165" s="26">
        <v>5103.8663776785697</v>
      </c>
      <c r="AH165" s="27">
        <v>5.9622865846387492E-2</v>
      </c>
      <c r="AI165" s="27">
        <v>0.35728816998511614</v>
      </c>
      <c r="AJ165" s="27">
        <v>7.7641863946902576E-2</v>
      </c>
      <c r="AK165" s="27">
        <v>0.11591623409333132</v>
      </c>
    </row>
    <row r="166" spans="1:37" x14ac:dyDescent="0.35">
      <c r="A166" s="19" t="s">
        <v>823</v>
      </c>
      <c r="B166" s="19" t="s">
        <v>882</v>
      </c>
      <c r="C166" s="19" t="s">
        <v>1128</v>
      </c>
      <c r="D166" s="19" t="s">
        <v>1129</v>
      </c>
      <c r="E166" s="19" t="s">
        <v>3</v>
      </c>
      <c r="F166" s="1" t="s">
        <v>1130</v>
      </c>
      <c r="G166" s="29" t="s">
        <v>5</v>
      </c>
      <c r="H166" s="29" t="s">
        <v>1065</v>
      </c>
      <c r="I166" s="16">
        <v>207771</v>
      </c>
      <c r="J166" s="16">
        <v>10.06</v>
      </c>
      <c r="K166" s="16">
        <v>9.73</v>
      </c>
      <c r="L166" s="16">
        <v>10.5</v>
      </c>
      <c r="M166" s="16">
        <v>32.909999999999997</v>
      </c>
      <c r="N166" s="16">
        <v>672.2</v>
      </c>
      <c r="O166" s="16">
        <v>0.75</v>
      </c>
      <c r="P166" s="16">
        <v>65.16</v>
      </c>
      <c r="Q166" s="19" t="s">
        <v>32</v>
      </c>
      <c r="R166" s="20" t="s">
        <v>1131</v>
      </c>
      <c r="S166" s="20">
        <v>27.82591</v>
      </c>
      <c r="T166" s="20">
        <v>-97.438590000000005</v>
      </c>
      <c r="U166" s="19" t="s">
        <v>9</v>
      </c>
      <c r="V166" s="25">
        <v>43671</v>
      </c>
      <c r="W166" s="21" t="s">
        <v>10</v>
      </c>
      <c r="X166" s="21" t="s">
        <v>46</v>
      </c>
      <c r="Y166" s="19" t="s">
        <v>1132</v>
      </c>
      <c r="Z166" s="19" t="s">
        <v>1133</v>
      </c>
      <c r="AA166" s="25">
        <v>43746</v>
      </c>
      <c r="AB166" s="26">
        <v>66.338193874102402</v>
      </c>
      <c r="AC166" s="27">
        <v>0.55563888896287716</v>
      </c>
      <c r="AD166" s="27">
        <v>0.41512268671181413</v>
      </c>
      <c r="AE166" s="27">
        <v>2.7086409641626421E-2</v>
      </c>
      <c r="AF166" s="27">
        <v>0.17529494434387849</v>
      </c>
      <c r="AG166" s="26">
        <v>19036.534800782902</v>
      </c>
      <c r="AH166" s="27">
        <v>0.87410134130452488</v>
      </c>
      <c r="AI166" s="27">
        <v>0.55493749947030468</v>
      </c>
      <c r="AJ166" s="27">
        <v>7.4390880161175094E-2</v>
      </c>
      <c r="AK166" s="27">
        <v>0.13429402940500237</v>
      </c>
    </row>
    <row r="167" spans="1:37" ht="116" x14ac:dyDescent="0.35">
      <c r="A167" s="19" t="s">
        <v>823</v>
      </c>
      <c r="B167" s="19" t="s">
        <v>882</v>
      </c>
      <c r="C167" s="19" t="s">
        <v>1134</v>
      </c>
      <c r="D167" s="19" t="s">
        <v>1135</v>
      </c>
      <c r="E167" s="19" t="s">
        <v>51</v>
      </c>
      <c r="F167" s="1" t="s">
        <v>1136</v>
      </c>
      <c r="G167" s="29" t="s">
        <v>53</v>
      </c>
      <c r="H167" s="29" t="s">
        <v>1137</v>
      </c>
      <c r="I167" s="16">
        <v>134683</v>
      </c>
      <c r="J167" s="16">
        <v>9</v>
      </c>
      <c r="K167" s="16">
        <v>8.94</v>
      </c>
      <c r="L167" s="16">
        <v>9</v>
      </c>
      <c r="M167" s="16">
        <v>32.71</v>
      </c>
      <c r="N167" s="16">
        <v>486</v>
      </c>
      <c r="O167" s="16">
        <v>10.38</v>
      </c>
      <c r="P167" s="16">
        <v>83.54</v>
      </c>
      <c r="Q167" s="19" t="s">
        <v>32</v>
      </c>
      <c r="R167" s="20" t="s">
        <v>1138</v>
      </c>
      <c r="S167" s="20">
        <v>27.816638000000001</v>
      </c>
      <c r="T167" s="20">
        <v>-97.493127000000001</v>
      </c>
      <c r="U167" s="19" t="s">
        <v>9</v>
      </c>
      <c r="V167" s="25">
        <v>43703</v>
      </c>
      <c r="W167" s="21" t="s">
        <v>10</v>
      </c>
      <c r="X167" s="21" t="s">
        <v>46</v>
      </c>
      <c r="Y167" s="19" t="s">
        <v>1139</v>
      </c>
      <c r="Z167" s="19" t="s">
        <v>1133</v>
      </c>
      <c r="AA167" s="25">
        <v>43749</v>
      </c>
      <c r="AB167" s="26">
        <v>133.43115862293999</v>
      </c>
      <c r="AC167" s="27">
        <v>0.73975999118100599</v>
      </c>
      <c r="AD167" s="27">
        <v>0.51377306207058193</v>
      </c>
      <c r="AE167" s="27">
        <v>8.2807504721321479E-2</v>
      </c>
      <c r="AF167" s="27">
        <v>0.14702253942215865</v>
      </c>
      <c r="AG167" s="26">
        <v>8202.8986596897794</v>
      </c>
      <c r="AH167" s="27">
        <v>0.78267926984770808</v>
      </c>
      <c r="AI167" s="27">
        <v>0.5054503706915674</v>
      </c>
      <c r="AJ167" s="27">
        <v>7.7499811723548834E-2</v>
      </c>
      <c r="AK167" s="27">
        <v>0.15919517367184513</v>
      </c>
    </row>
    <row r="168" spans="1:37" ht="43.5" x14ac:dyDescent="0.35">
      <c r="A168" s="19" t="s">
        <v>823</v>
      </c>
      <c r="B168" s="19" t="s">
        <v>848</v>
      </c>
      <c r="C168" s="19" t="s">
        <v>1140</v>
      </c>
      <c r="D168" s="19" t="s">
        <v>1141</v>
      </c>
      <c r="E168" s="19" t="s">
        <v>51</v>
      </c>
      <c r="F168" s="1" t="s">
        <v>1142</v>
      </c>
      <c r="G168" s="29" t="s">
        <v>186</v>
      </c>
      <c r="H168" s="29" t="s">
        <v>394</v>
      </c>
      <c r="I168" s="16">
        <v>1148305</v>
      </c>
      <c r="J168" s="16">
        <v>6.64</v>
      </c>
      <c r="K168" s="16">
        <v>5.88</v>
      </c>
      <c r="L168" s="16">
        <v>6.64</v>
      </c>
      <c r="M168" s="16">
        <v>24.13</v>
      </c>
      <c r="N168" s="16">
        <v>9.98</v>
      </c>
      <c r="O168" s="16">
        <v>0.62</v>
      </c>
      <c r="P168" s="16">
        <v>707.01</v>
      </c>
      <c r="Q168" s="19" t="s">
        <v>32</v>
      </c>
      <c r="R168" s="20" t="s">
        <v>1143</v>
      </c>
      <c r="S168" s="20">
        <v>29.625159</v>
      </c>
      <c r="T168" s="20">
        <v>-95.066605999999894</v>
      </c>
      <c r="U168" s="19" t="s">
        <v>9</v>
      </c>
      <c r="V168" s="25">
        <v>43567</v>
      </c>
      <c r="W168" s="21" t="s">
        <v>359</v>
      </c>
      <c r="X168" s="21">
        <v>2020</v>
      </c>
      <c r="Y168" s="19" t="s">
        <v>84</v>
      </c>
      <c r="Z168" s="19" t="s">
        <v>1144</v>
      </c>
      <c r="AA168" s="25">
        <v>43747</v>
      </c>
      <c r="AB168" s="26">
        <v>201.11347953688599</v>
      </c>
      <c r="AC168" s="27">
        <v>0.35792951541850287</v>
      </c>
      <c r="AD168" s="27">
        <v>0.23237885462555072</v>
      </c>
      <c r="AE168" s="27">
        <v>5.1762114537445031E-2</v>
      </c>
      <c r="AF168" s="27">
        <v>0.15418502202643178</v>
      </c>
      <c r="AG168" s="26">
        <v>23098.8753361897</v>
      </c>
      <c r="AH168" s="27">
        <v>0.3718847755727181</v>
      </c>
      <c r="AI168" s="27">
        <v>0.1390130981843864</v>
      </c>
      <c r="AJ168" s="27">
        <v>4.7526451511481688E-2</v>
      </c>
      <c r="AK168" s="27">
        <v>0.10787253329987653</v>
      </c>
    </row>
    <row r="169" spans="1:37" ht="43.5" x14ac:dyDescent="0.35">
      <c r="A169" s="19" t="s">
        <v>823</v>
      </c>
      <c r="B169" s="19" t="s">
        <v>70</v>
      </c>
      <c r="C169" s="19" t="s">
        <v>1145</v>
      </c>
      <c r="D169" s="19" t="s">
        <v>1146</v>
      </c>
      <c r="E169" s="19" t="s">
        <v>51</v>
      </c>
      <c r="F169" s="1" t="s">
        <v>1147</v>
      </c>
      <c r="G169" s="29" t="s">
        <v>53</v>
      </c>
      <c r="H169" s="29" t="s">
        <v>119</v>
      </c>
      <c r="I169" s="16">
        <v>2862639</v>
      </c>
      <c r="J169" s="16">
        <v>61.2</v>
      </c>
      <c r="K169" s="16">
        <v>62.61</v>
      </c>
      <c r="L169" s="16">
        <v>76.72</v>
      </c>
      <c r="M169" s="16">
        <v>128.4</v>
      </c>
      <c r="N169" s="16">
        <v>535.20000000000005</v>
      </c>
      <c r="O169" s="16">
        <v>790.2</v>
      </c>
      <c r="P169" s="16">
        <v>363.98</v>
      </c>
      <c r="Q169" s="19" t="s">
        <v>32</v>
      </c>
      <c r="R169" s="20" t="s">
        <v>1148</v>
      </c>
      <c r="S169" s="20">
        <v>29.864497</v>
      </c>
      <c r="T169" s="20">
        <v>-93.962992</v>
      </c>
      <c r="U169" s="19" t="s">
        <v>9</v>
      </c>
      <c r="V169" s="25">
        <v>43567</v>
      </c>
      <c r="W169" s="21" t="s">
        <v>359</v>
      </c>
      <c r="X169" s="21">
        <v>2022</v>
      </c>
      <c r="Y169" s="19" t="s">
        <v>47</v>
      </c>
      <c r="Z169" s="19" t="s">
        <v>1149</v>
      </c>
      <c r="AA169" s="25">
        <v>43749</v>
      </c>
      <c r="AB169" s="26">
        <v>1299.98446647432</v>
      </c>
      <c r="AC169" s="27">
        <v>0.95183738912793625</v>
      </c>
      <c r="AD169" s="27">
        <v>0.66540859109109796</v>
      </c>
      <c r="AE169" s="27">
        <v>0.12335905343553799</v>
      </c>
      <c r="AF169" s="27">
        <v>0.12311944603225435</v>
      </c>
      <c r="AG169" s="26">
        <v>7600.9456436872697</v>
      </c>
      <c r="AH169" s="27">
        <v>0.9059287971958021</v>
      </c>
      <c r="AI169" s="27">
        <v>0.59261844400656261</v>
      </c>
      <c r="AJ169" s="27">
        <v>6.431088483922251E-2</v>
      </c>
      <c r="AK169" s="27">
        <v>0.1583701489722332</v>
      </c>
    </row>
    <row r="170" spans="1:37" ht="43.5" x14ac:dyDescent="0.35">
      <c r="A170" s="19" t="s">
        <v>823</v>
      </c>
      <c r="B170" s="19" t="s">
        <v>1150</v>
      </c>
      <c r="C170" s="19" t="s">
        <v>1151</v>
      </c>
      <c r="D170" s="19" t="s">
        <v>1152</v>
      </c>
      <c r="E170" s="19" t="s">
        <v>51</v>
      </c>
      <c r="F170" s="1" t="s">
        <v>1153</v>
      </c>
      <c r="G170" s="29" t="s">
        <v>186</v>
      </c>
      <c r="H170" s="29" t="s">
        <v>1154</v>
      </c>
      <c r="I170" s="16">
        <v>2401820</v>
      </c>
      <c r="J170" s="16">
        <v>5.94</v>
      </c>
      <c r="K170" s="16">
        <v>5.19</v>
      </c>
      <c r="L170" s="16">
        <v>19.25</v>
      </c>
      <c r="M170" s="16">
        <v>37.58</v>
      </c>
      <c r="N170" s="16">
        <v>200.81</v>
      </c>
      <c r="O170" s="16">
        <v>1.61</v>
      </c>
      <c r="P170" s="16">
        <v>84.81</v>
      </c>
      <c r="Q170" s="19" t="s">
        <v>32</v>
      </c>
      <c r="R170" s="20" t="s">
        <v>1155</v>
      </c>
      <c r="S170" s="20">
        <v>31.8235999999999</v>
      </c>
      <c r="T170" s="20">
        <v>-102.3292</v>
      </c>
      <c r="U170" s="19" t="s">
        <v>9</v>
      </c>
      <c r="V170" s="25">
        <v>43567</v>
      </c>
      <c r="W170" s="21" t="s">
        <v>34</v>
      </c>
      <c r="X170" s="21">
        <v>2018</v>
      </c>
      <c r="Y170" s="19" t="s">
        <v>84</v>
      </c>
      <c r="Z170" s="19" t="s">
        <v>1156</v>
      </c>
      <c r="AA170" s="25">
        <v>43749</v>
      </c>
      <c r="AB170" s="26">
        <v>290.16479654990297</v>
      </c>
      <c r="AC170" s="27">
        <v>0.84587985309642855</v>
      </c>
      <c r="AD170" s="27">
        <v>0.30510693633980873</v>
      </c>
      <c r="AE170" s="27">
        <v>0.12336470468710298</v>
      </c>
      <c r="AF170" s="27">
        <v>5.2627196304442278E-2</v>
      </c>
      <c r="AG170" s="26">
        <v>18995.858214994802</v>
      </c>
      <c r="AH170" s="27">
        <v>0.82734592535044882</v>
      </c>
      <c r="AI170" s="27">
        <v>0.44579322549596784</v>
      </c>
      <c r="AJ170" s="27">
        <v>9.3359582661344656E-2</v>
      </c>
      <c r="AK170" s="27">
        <v>0.11725183343009118</v>
      </c>
    </row>
    <row r="171" spans="1:37" ht="43.5" x14ac:dyDescent="0.35">
      <c r="A171" s="19" t="s">
        <v>823</v>
      </c>
      <c r="B171" s="19" t="s">
        <v>215</v>
      </c>
      <c r="C171" s="19" t="s">
        <v>1157</v>
      </c>
      <c r="D171" s="19" t="s">
        <v>1158</v>
      </c>
      <c r="E171" s="19" t="s">
        <v>3</v>
      </c>
      <c r="F171" s="1" t="s">
        <v>1159</v>
      </c>
      <c r="G171" s="29" t="s">
        <v>59</v>
      </c>
      <c r="H171" s="29" t="s">
        <v>59</v>
      </c>
      <c r="I171" s="16">
        <v>8198227</v>
      </c>
      <c r="J171" s="16">
        <v>381.87</v>
      </c>
      <c r="K171" s="16">
        <v>381.87</v>
      </c>
      <c r="L171" s="16">
        <v>381.87</v>
      </c>
      <c r="M171" s="16">
        <v>2058.7199999999998</v>
      </c>
      <c r="N171" s="16">
        <v>608.99</v>
      </c>
      <c r="O171" s="16">
        <v>30.09</v>
      </c>
      <c r="P171" s="16">
        <v>3142.3</v>
      </c>
      <c r="Q171" s="19" t="s">
        <v>32</v>
      </c>
      <c r="R171" s="20" t="s">
        <v>1160</v>
      </c>
      <c r="S171" s="20">
        <v>26.026111</v>
      </c>
      <c r="T171" s="20">
        <v>-97.254722000000001</v>
      </c>
      <c r="U171" s="19" t="s">
        <v>9</v>
      </c>
      <c r="V171" s="25">
        <v>43570</v>
      </c>
      <c r="W171" s="21" t="s">
        <v>10</v>
      </c>
      <c r="X171" s="21">
        <v>2023</v>
      </c>
      <c r="Y171" s="19" t="s">
        <v>84</v>
      </c>
      <c r="Z171" s="19" t="s">
        <v>1161</v>
      </c>
      <c r="AA171" s="25">
        <v>43714</v>
      </c>
      <c r="AB171" s="26">
        <v>134.86800066843099</v>
      </c>
      <c r="AC171" s="27">
        <v>0.9781095022014954</v>
      </c>
      <c r="AD171" s="27">
        <v>0.76285449142612349</v>
      </c>
      <c r="AE171" s="27">
        <v>0.14809052483663956</v>
      </c>
      <c r="AF171" s="27">
        <v>9.6862822802231713E-2</v>
      </c>
      <c r="AG171" s="26">
        <v>1877.37849805209</v>
      </c>
      <c r="AH171" s="27">
        <v>0.81309047527170841</v>
      </c>
      <c r="AI171" s="27">
        <v>0.62261264632518876</v>
      </c>
      <c r="AJ171" s="27">
        <v>0.10900561583813979</v>
      </c>
      <c r="AK171" s="27">
        <v>0.16578689097061244</v>
      </c>
    </row>
    <row r="172" spans="1:37" x14ac:dyDescent="0.35">
      <c r="A172" s="19" t="s">
        <v>823</v>
      </c>
      <c r="B172" s="19" t="s">
        <v>900</v>
      </c>
      <c r="C172" s="19" t="s">
        <v>1162</v>
      </c>
      <c r="D172" s="19" t="s">
        <v>1163</v>
      </c>
      <c r="E172" s="19" t="s">
        <v>3</v>
      </c>
      <c r="F172" s="1" t="s">
        <v>1164</v>
      </c>
      <c r="G172" s="29" t="s">
        <v>53</v>
      </c>
      <c r="H172" s="29" t="s">
        <v>369</v>
      </c>
      <c r="I172" s="16">
        <v>154855</v>
      </c>
      <c r="J172" s="16">
        <v>7.37</v>
      </c>
      <c r="K172" s="16">
        <v>7.37</v>
      </c>
      <c r="L172" s="16">
        <v>7.37</v>
      </c>
      <c r="M172" s="16">
        <v>33.020000000000003</v>
      </c>
      <c r="N172" s="16">
        <v>577.79999999999995</v>
      </c>
      <c r="O172" s="16">
        <v>34.75</v>
      </c>
      <c r="P172" s="16">
        <v>34.33</v>
      </c>
      <c r="Q172" s="19" t="s">
        <v>32</v>
      </c>
      <c r="R172" s="20" t="s">
        <v>1165</v>
      </c>
      <c r="S172" s="20">
        <v>27.826944000000001</v>
      </c>
      <c r="T172" s="20">
        <v>-97.192777000000007</v>
      </c>
      <c r="U172" s="19" t="s">
        <v>9</v>
      </c>
      <c r="V172" s="25">
        <v>43670</v>
      </c>
      <c r="W172" s="21" t="s">
        <v>166</v>
      </c>
      <c r="X172" s="21">
        <v>2019</v>
      </c>
      <c r="Y172" s="19" t="s">
        <v>1166</v>
      </c>
      <c r="Z172" s="19" t="s">
        <v>1167</v>
      </c>
      <c r="AA172" s="25">
        <v>43748</v>
      </c>
      <c r="AB172" s="26">
        <v>397.68096285253603</v>
      </c>
      <c r="AC172" s="27">
        <v>0.33410980961595382</v>
      </c>
      <c r="AD172" s="27">
        <v>0.32966766971232442</v>
      </c>
      <c r="AE172" s="27">
        <v>3.0926679708546099E-2</v>
      </c>
      <c r="AF172" s="27">
        <v>0.20576181676509708</v>
      </c>
      <c r="AG172" s="26">
        <v>4387.8565689916704</v>
      </c>
      <c r="AH172" s="27">
        <v>0.40362092162115337</v>
      </c>
      <c r="AI172" s="27">
        <v>0.39929907177337726</v>
      </c>
      <c r="AJ172" s="27">
        <v>4.8625204212207701E-2</v>
      </c>
      <c r="AK172" s="27">
        <v>0.12949339413356484</v>
      </c>
    </row>
    <row r="173" spans="1:37" x14ac:dyDescent="0.35">
      <c r="A173" s="19" t="s">
        <v>823</v>
      </c>
      <c r="B173" s="19" t="s">
        <v>1168</v>
      </c>
      <c r="C173" s="19" t="s">
        <v>1169</v>
      </c>
      <c r="D173" s="19" t="s">
        <v>1170</v>
      </c>
      <c r="E173" s="19" t="s">
        <v>3</v>
      </c>
      <c r="F173" s="1" t="s">
        <v>1171</v>
      </c>
      <c r="G173" s="29" t="s">
        <v>5</v>
      </c>
      <c r="H173" s="29" t="s">
        <v>26</v>
      </c>
      <c r="I173" s="16">
        <v>229173</v>
      </c>
      <c r="J173" s="16">
        <v>3.58</v>
      </c>
      <c r="K173" s="16">
        <v>3.58</v>
      </c>
      <c r="L173" s="16">
        <v>3.58</v>
      </c>
      <c r="M173" s="16">
        <v>28.8</v>
      </c>
      <c r="N173" s="16">
        <v>33.81</v>
      </c>
      <c r="O173" s="16">
        <v>12.8</v>
      </c>
      <c r="P173" s="16">
        <v>51.8</v>
      </c>
      <c r="Q173" s="19" t="s">
        <v>82</v>
      </c>
      <c r="R173" s="20" t="s">
        <v>1172</v>
      </c>
      <c r="S173" s="20">
        <v>33.311964000000003</v>
      </c>
      <c r="T173" s="20">
        <v>-97.526411999999894</v>
      </c>
      <c r="U173" s="19" t="s">
        <v>9</v>
      </c>
      <c r="V173" s="25">
        <v>43567</v>
      </c>
      <c r="W173" s="21" t="s">
        <v>179</v>
      </c>
      <c r="X173" s="21">
        <v>2014</v>
      </c>
      <c r="Y173" s="19" t="s">
        <v>1173</v>
      </c>
      <c r="Z173" s="19" t="s">
        <v>1174</v>
      </c>
      <c r="AA173" s="25">
        <v>43746</v>
      </c>
      <c r="AB173" s="26">
        <v>70.822199977338101</v>
      </c>
      <c r="AC173" s="27">
        <v>9.6504559270516682E-2</v>
      </c>
      <c r="AD173" s="27">
        <v>0.1960486322188443</v>
      </c>
      <c r="AE173" s="27">
        <v>2.3556231003039427E-2</v>
      </c>
      <c r="AF173" s="27">
        <v>0.14589665653495365</v>
      </c>
      <c r="AG173" s="26">
        <v>642.03189071682095</v>
      </c>
      <c r="AH173" s="27">
        <v>0.10002937911479107</v>
      </c>
      <c r="AI173" s="27">
        <v>0.19716064127823638</v>
      </c>
      <c r="AJ173" s="27">
        <v>2.5443653970944894E-2</v>
      </c>
      <c r="AK173" s="27">
        <v>0.15801117996870728</v>
      </c>
    </row>
    <row r="174" spans="1:37" ht="29" x14ac:dyDescent="0.35">
      <c r="A174" s="19" t="s">
        <v>823</v>
      </c>
      <c r="B174" s="19" t="s">
        <v>940</v>
      </c>
      <c r="C174" s="19" t="s">
        <v>1175</v>
      </c>
      <c r="D174" s="19" t="s">
        <v>1176</v>
      </c>
      <c r="E174" s="19" t="s">
        <v>51</v>
      </c>
      <c r="F174" s="1" t="s">
        <v>1177</v>
      </c>
      <c r="G174" s="29" t="s">
        <v>5</v>
      </c>
      <c r="H174" s="29" t="s">
        <v>282</v>
      </c>
      <c r="I174" s="16">
        <v>673593</v>
      </c>
      <c r="J174" s="16">
        <v>26.36</v>
      </c>
      <c r="K174" s="16">
        <v>23.93</v>
      </c>
      <c r="L174" s="16">
        <v>33.619999999999997</v>
      </c>
      <c r="M174" s="16">
        <v>35.58</v>
      </c>
      <c r="N174" s="16">
        <v>63.89</v>
      </c>
      <c r="O174" s="16">
        <v>4.2</v>
      </c>
      <c r="P174" s="16">
        <v>249.39</v>
      </c>
      <c r="Q174" s="19" t="s">
        <v>32</v>
      </c>
      <c r="R174" s="20" t="s">
        <v>1178</v>
      </c>
      <c r="S174" s="20">
        <v>29.84055</v>
      </c>
      <c r="T174" s="20">
        <v>-94.899946</v>
      </c>
      <c r="U174" s="19" t="s">
        <v>9</v>
      </c>
      <c r="V174" s="25">
        <v>43567</v>
      </c>
      <c r="W174" s="21" t="s">
        <v>1179</v>
      </c>
      <c r="X174" s="21" t="s">
        <v>1180</v>
      </c>
      <c r="Y174" s="19" t="s">
        <v>84</v>
      </c>
      <c r="Z174" s="19" t="s">
        <v>1181</v>
      </c>
      <c r="AA174" s="25">
        <v>43746</v>
      </c>
      <c r="AB174" s="26">
        <v>448.69404445809698</v>
      </c>
      <c r="AC174" s="27">
        <v>0.29082883766552109</v>
      </c>
      <c r="AD174" s="27">
        <v>0.27072094163805649</v>
      </c>
      <c r="AE174" s="27">
        <v>7.3075036782736622E-2</v>
      </c>
      <c r="AF174" s="27">
        <v>9.4409024031388108E-2</v>
      </c>
      <c r="AG174" s="26">
        <v>8771.5397108223806</v>
      </c>
      <c r="AH174" s="27">
        <v>0.38905490994769593</v>
      </c>
      <c r="AI174" s="27">
        <v>0.22648952788239265</v>
      </c>
      <c r="AJ174" s="27">
        <v>7.5055481465033672E-2</v>
      </c>
      <c r="AK174" s="27">
        <v>8.1723791585079295E-2</v>
      </c>
    </row>
    <row r="175" spans="1:37" ht="43.5" x14ac:dyDescent="0.35">
      <c r="A175" s="19" t="s">
        <v>823</v>
      </c>
      <c r="B175" s="19" t="s">
        <v>882</v>
      </c>
      <c r="C175" s="19" t="s">
        <v>1192</v>
      </c>
      <c r="D175" s="19" t="s">
        <v>1193</v>
      </c>
      <c r="E175" s="19" t="s">
        <v>51</v>
      </c>
      <c r="F175" s="1" t="s">
        <v>1194</v>
      </c>
      <c r="G175" s="29" t="s">
        <v>186</v>
      </c>
      <c r="H175" s="29" t="s">
        <v>206</v>
      </c>
      <c r="I175" s="16">
        <v>1286156</v>
      </c>
      <c r="J175" s="16">
        <v>53.09</v>
      </c>
      <c r="K175" s="16">
        <v>50.03</v>
      </c>
      <c r="L175" s="16">
        <v>56.42</v>
      </c>
      <c r="M175" s="16">
        <v>108.31</v>
      </c>
      <c r="N175" s="16">
        <v>79.11</v>
      </c>
      <c r="O175" s="16">
        <v>26.09</v>
      </c>
      <c r="P175" s="16">
        <v>755.42</v>
      </c>
      <c r="Q175" s="19" t="s">
        <v>32</v>
      </c>
      <c r="R175" s="20" t="s">
        <v>1195</v>
      </c>
      <c r="S175" s="20">
        <v>27.581461000000001</v>
      </c>
      <c r="T175" s="20">
        <v>-97.787548000000001</v>
      </c>
      <c r="U175" s="19" t="s">
        <v>9</v>
      </c>
      <c r="V175" s="25">
        <v>43567</v>
      </c>
      <c r="W175" s="21" t="s">
        <v>34</v>
      </c>
      <c r="X175" s="21">
        <v>2015</v>
      </c>
      <c r="Y175" s="19" t="s">
        <v>152</v>
      </c>
      <c r="Z175" s="19" t="s">
        <v>1196</v>
      </c>
      <c r="AA175" s="25">
        <v>43752</v>
      </c>
      <c r="AB175" s="26">
        <v>1703.9786214200301</v>
      </c>
      <c r="AC175" s="27">
        <v>0.75498187056007959</v>
      </c>
      <c r="AD175" s="27">
        <v>0.31731674839559881</v>
      </c>
      <c r="AE175" s="27">
        <v>7.7692050441490246E-2</v>
      </c>
      <c r="AF175" s="27">
        <v>0.11389388506472298</v>
      </c>
      <c r="AG175" s="26">
        <v>3626.12989803856</v>
      </c>
      <c r="AH175" s="27">
        <v>0.76630389074517136</v>
      </c>
      <c r="AI175" s="27">
        <v>0.37337005624064734</v>
      </c>
      <c r="AJ175" s="27">
        <v>8.3564356930275016E-2</v>
      </c>
      <c r="AK175" s="27">
        <v>0.15416213188561606</v>
      </c>
    </row>
    <row r="176" spans="1:37" ht="29" x14ac:dyDescent="0.35">
      <c r="A176" s="19" t="s">
        <v>823</v>
      </c>
      <c r="B176" s="19" t="s">
        <v>1197</v>
      </c>
      <c r="C176" s="19" t="s">
        <v>1198</v>
      </c>
      <c r="D176" s="19" t="s">
        <v>1199</v>
      </c>
      <c r="E176" s="19" t="s">
        <v>51</v>
      </c>
      <c r="F176" s="1" t="s">
        <v>1200</v>
      </c>
      <c r="G176" s="29" t="s">
        <v>53</v>
      </c>
      <c r="H176" s="29" t="s">
        <v>119</v>
      </c>
      <c r="I176" s="16">
        <v>195625</v>
      </c>
      <c r="J176" s="16">
        <v>55.91</v>
      </c>
      <c r="K176" s="16">
        <v>54.08</v>
      </c>
      <c r="L176" s="16"/>
      <c r="M176" s="16">
        <v>290.8</v>
      </c>
      <c r="N176" s="16">
        <v>215.33</v>
      </c>
      <c r="O176" s="16">
        <v>217.92</v>
      </c>
      <c r="P176" s="16">
        <v>650.6</v>
      </c>
      <c r="Q176" s="19" t="s">
        <v>32</v>
      </c>
      <c r="R176" s="20" t="s">
        <v>1201</v>
      </c>
      <c r="S176" s="20">
        <v>35.951666000000003</v>
      </c>
      <c r="T176" s="20">
        <v>-101.873333</v>
      </c>
      <c r="U176" s="19" t="s">
        <v>9</v>
      </c>
      <c r="V176" s="25">
        <v>43567</v>
      </c>
      <c r="W176" s="21" t="s">
        <v>179</v>
      </c>
      <c r="X176" s="21">
        <v>2015</v>
      </c>
      <c r="Y176" s="19" t="s">
        <v>1202</v>
      </c>
      <c r="Z176" s="19" t="s">
        <v>1203</v>
      </c>
      <c r="AA176" s="25">
        <v>43752</v>
      </c>
      <c r="AB176" s="26">
        <v>15.1013645311261</v>
      </c>
      <c r="AC176" s="27">
        <v>0.46406898754391579</v>
      </c>
      <c r="AD176" s="27">
        <v>0.22900031938677748</v>
      </c>
      <c r="AE176" s="27">
        <v>8.5595656339827506E-2</v>
      </c>
      <c r="AF176" s="27">
        <v>9.3260938997125106E-2</v>
      </c>
      <c r="AG176" s="26">
        <v>130.924763031428</v>
      </c>
      <c r="AH176" s="27">
        <v>0.46510949592496292</v>
      </c>
      <c r="AI176" s="27">
        <v>0.23880076768124964</v>
      </c>
      <c r="AJ176" s="27">
        <v>8.4611107595981991E-2</v>
      </c>
      <c r="AK176" s="27">
        <v>9.6121887284805557E-2</v>
      </c>
    </row>
    <row r="177" spans="1:37" ht="29" x14ac:dyDescent="0.35">
      <c r="A177" s="19" t="s">
        <v>1208</v>
      </c>
      <c r="B177" s="19" t="s">
        <v>1209</v>
      </c>
      <c r="C177" s="19" t="s">
        <v>699</v>
      </c>
      <c r="D177" s="19" t="s">
        <v>1210</v>
      </c>
      <c r="E177" s="19" t="s">
        <v>51</v>
      </c>
      <c r="F177" s="1" t="s">
        <v>1211</v>
      </c>
      <c r="G177" s="29" t="s">
        <v>53</v>
      </c>
      <c r="H177" s="29" t="s">
        <v>119</v>
      </c>
      <c r="I177" s="16">
        <v>279610</v>
      </c>
      <c r="J177" s="16">
        <v>8.31</v>
      </c>
      <c r="K177" s="16">
        <v>6.82</v>
      </c>
      <c r="L177" s="16"/>
      <c r="M177" s="16">
        <v>-21.53</v>
      </c>
      <c r="N177" s="16">
        <v>-17.420000000000002</v>
      </c>
      <c r="O177" s="16">
        <v>-150.69999999999999</v>
      </c>
      <c r="P177" s="16">
        <v>146.76</v>
      </c>
      <c r="Q177" s="19" t="s">
        <v>32</v>
      </c>
      <c r="R177" s="20" t="s">
        <v>1212</v>
      </c>
      <c r="S177" s="20">
        <v>40.884520000000002</v>
      </c>
      <c r="T177" s="20">
        <v>-111.905137999999</v>
      </c>
      <c r="U177" s="19" t="s">
        <v>9</v>
      </c>
      <c r="V177" s="25">
        <v>43567</v>
      </c>
      <c r="W177" s="21" t="s">
        <v>34</v>
      </c>
      <c r="X177" s="21">
        <v>2016</v>
      </c>
      <c r="Y177" s="19" t="s">
        <v>1213</v>
      </c>
      <c r="Z177" s="19" t="s">
        <v>704</v>
      </c>
      <c r="AA177" s="25">
        <v>43752</v>
      </c>
      <c r="AB177" s="26">
        <v>7797.9401917908099</v>
      </c>
      <c r="AC177" s="27">
        <v>0.13890498056546874</v>
      </c>
      <c r="AD177" s="27">
        <v>0.22347711040756971</v>
      </c>
      <c r="AE177" s="27">
        <v>0.10457460131827322</v>
      </c>
      <c r="AF177" s="27">
        <v>8.6191043069802409E-2</v>
      </c>
      <c r="AG177" s="26">
        <v>67838.402999374797</v>
      </c>
      <c r="AH177" s="27">
        <v>0.12556411068497444</v>
      </c>
      <c r="AI177" s="27">
        <v>0.22026174704916193</v>
      </c>
      <c r="AJ177" s="27">
        <v>8.7870401425294703E-2</v>
      </c>
      <c r="AK177" s="27">
        <v>0.12548557440498095</v>
      </c>
    </row>
    <row r="178" spans="1:37" x14ac:dyDescent="0.35">
      <c r="A178" s="19" t="s">
        <v>1229</v>
      </c>
      <c r="B178" s="19" t="s">
        <v>1230</v>
      </c>
      <c r="C178" s="19" t="s">
        <v>1231</v>
      </c>
      <c r="D178" s="19" t="s">
        <v>1232</v>
      </c>
      <c r="E178" s="19" t="s">
        <v>51</v>
      </c>
      <c r="F178" s="1" t="s">
        <v>1233</v>
      </c>
      <c r="G178" s="29" t="s">
        <v>53</v>
      </c>
      <c r="H178" s="29" t="s">
        <v>119</v>
      </c>
      <c r="I178" s="16">
        <v>1097792</v>
      </c>
      <c r="J178" s="16">
        <v>43</v>
      </c>
      <c r="K178" s="16">
        <v>62</v>
      </c>
      <c r="L178" s="16">
        <v>41</v>
      </c>
      <c r="M178" s="16">
        <v>266</v>
      </c>
      <c r="N178" s="16">
        <v>79</v>
      </c>
      <c r="O178" s="16">
        <v>221</v>
      </c>
      <c r="P178" s="16">
        <v>216</v>
      </c>
      <c r="Q178" s="19" t="s">
        <v>32</v>
      </c>
      <c r="R178" s="20" t="s">
        <v>1234</v>
      </c>
      <c r="S178" s="20">
        <v>48.883772999999898</v>
      </c>
      <c r="T178" s="20">
        <v>-122.734717</v>
      </c>
      <c r="U178" s="19" t="s">
        <v>9</v>
      </c>
      <c r="V178" s="25">
        <v>43567</v>
      </c>
      <c r="W178" s="21" t="s">
        <v>460</v>
      </c>
      <c r="X178" s="21" t="s">
        <v>46</v>
      </c>
      <c r="Y178" s="19" t="s">
        <v>1235</v>
      </c>
      <c r="Z178" s="19" t="s">
        <v>1236</v>
      </c>
      <c r="AA178" s="25">
        <v>43752</v>
      </c>
      <c r="AB178" s="26">
        <v>163.38884580704601</v>
      </c>
      <c r="AC178" s="27">
        <v>0.15073326330612363</v>
      </c>
      <c r="AD178" s="27">
        <v>0.25902643494805383</v>
      </c>
      <c r="AE178" s="27">
        <v>3.7486019840948001E-2</v>
      </c>
      <c r="AF178" s="27">
        <v>0.15975602193524374</v>
      </c>
      <c r="AG178" s="26">
        <v>1902.27999655282</v>
      </c>
      <c r="AH178" s="27">
        <v>0.13868044236359972</v>
      </c>
      <c r="AI178" s="27">
        <v>0.28300869433449438</v>
      </c>
      <c r="AJ178" s="27">
        <v>3.0554458481800689E-2</v>
      </c>
      <c r="AK178" s="27">
        <v>0.19266085859712906</v>
      </c>
    </row>
    <row r="179" spans="1:37" ht="43.5" x14ac:dyDescent="0.35">
      <c r="A179" s="19" t="s">
        <v>1229</v>
      </c>
      <c r="B179" s="19" t="s">
        <v>1237</v>
      </c>
      <c r="C179" s="19" t="s">
        <v>1238</v>
      </c>
      <c r="D179" s="19" t="s">
        <v>1239</v>
      </c>
      <c r="E179" s="19" t="s">
        <v>51</v>
      </c>
      <c r="F179" s="1" t="s">
        <v>1240</v>
      </c>
      <c r="G179" s="29" t="s">
        <v>186</v>
      </c>
      <c r="H179" s="29" t="s">
        <v>394</v>
      </c>
      <c r="I179" s="16">
        <v>208475</v>
      </c>
      <c r="J179" s="16">
        <v>54.582000000000001</v>
      </c>
      <c r="K179" s="16">
        <v>43.055999999999997</v>
      </c>
      <c r="L179" s="16">
        <v>102.01</v>
      </c>
      <c r="M179" s="16">
        <v>147.6</v>
      </c>
      <c r="N179" s="16">
        <v>112.57</v>
      </c>
      <c r="O179" s="16">
        <v>120.194</v>
      </c>
      <c r="P179" s="16">
        <v>371.75599999999997</v>
      </c>
      <c r="Q179" s="19" t="s">
        <v>32</v>
      </c>
      <c r="R179" s="20" t="s">
        <v>1241</v>
      </c>
      <c r="S179" s="20">
        <v>46.021132000000001</v>
      </c>
      <c r="T179" s="20">
        <v>-122.857319</v>
      </c>
      <c r="U179" s="19" t="s">
        <v>9</v>
      </c>
      <c r="V179" s="25">
        <v>43844</v>
      </c>
      <c r="W179" s="21" t="s">
        <v>34</v>
      </c>
      <c r="X179" s="21" t="s">
        <v>250</v>
      </c>
      <c r="AA179" s="25">
        <v>43844</v>
      </c>
      <c r="AB179" s="26">
        <v>427.34225164391199</v>
      </c>
      <c r="AC179" s="27">
        <v>8.9233722934387624E-2</v>
      </c>
      <c r="AD179" s="27">
        <v>0.23135183308183488</v>
      </c>
      <c r="AE179" s="27">
        <v>3.6902229793843416E-2</v>
      </c>
      <c r="AF179" s="27">
        <v>0.26487763437187051</v>
      </c>
      <c r="AG179" s="26">
        <v>4629.9606212043</v>
      </c>
      <c r="AH179" s="27">
        <v>8.4915950804017801E-2</v>
      </c>
      <c r="AI179" s="27">
        <v>0.29986506561098408</v>
      </c>
      <c r="AJ179" s="27">
        <v>3.7484545268656813E-2</v>
      </c>
      <c r="AK179" s="27">
        <v>0.21751357073555591</v>
      </c>
    </row>
    <row r="180" spans="1:37" ht="43.5" x14ac:dyDescent="0.35">
      <c r="A180" s="19" t="s">
        <v>1229</v>
      </c>
      <c r="B180" s="19" t="s">
        <v>1237</v>
      </c>
      <c r="C180" s="19" t="s">
        <v>1242</v>
      </c>
      <c r="D180" s="19" t="s">
        <v>1243</v>
      </c>
      <c r="E180" s="19" t="s">
        <v>3</v>
      </c>
      <c r="F180" s="1" t="s">
        <v>1244</v>
      </c>
      <c r="G180" s="29" t="s">
        <v>186</v>
      </c>
      <c r="H180" s="29" t="s">
        <v>206</v>
      </c>
      <c r="I180" s="16">
        <v>1076000</v>
      </c>
      <c r="J180" s="16">
        <v>64.489999999999995</v>
      </c>
      <c r="K180" s="16">
        <v>61.79</v>
      </c>
      <c r="L180" s="16">
        <v>65.31</v>
      </c>
      <c r="M180" s="16">
        <v>75.099999999999994</v>
      </c>
      <c r="N180" s="16">
        <v>55.68</v>
      </c>
      <c r="O180" s="16">
        <v>17.52</v>
      </c>
      <c r="P180" s="16">
        <v>72.599999999999994</v>
      </c>
      <c r="Q180" s="19" t="s">
        <v>32</v>
      </c>
      <c r="R180" s="20" t="s">
        <v>1245</v>
      </c>
      <c r="S180" s="20">
        <v>46.044753</v>
      </c>
      <c r="T180" s="20">
        <v>-122.869192999999</v>
      </c>
      <c r="U180" s="19" t="s">
        <v>9</v>
      </c>
      <c r="V180" s="25">
        <v>43567</v>
      </c>
      <c r="W180" s="21" t="s">
        <v>129</v>
      </c>
      <c r="X180" s="21" t="s">
        <v>46</v>
      </c>
      <c r="Y180" s="19" t="s">
        <v>47</v>
      </c>
      <c r="Z180" s="19" t="s">
        <v>1246</v>
      </c>
      <c r="AA180" s="25">
        <v>43746</v>
      </c>
      <c r="AB180" s="26">
        <v>355.374120647631</v>
      </c>
      <c r="AC180" s="27">
        <v>7.6475235153985799E-2</v>
      </c>
      <c r="AD180" s="27">
        <v>0.25082207195492107</v>
      </c>
      <c r="AE180" s="27">
        <v>3.9380406620658046E-2</v>
      </c>
      <c r="AF180" s="27">
        <v>0.28387521808024624</v>
      </c>
      <c r="AG180" s="26">
        <v>3754.1617717875502</v>
      </c>
      <c r="AH180" s="27">
        <v>9.3127114696662794E-2</v>
      </c>
      <c r="AI180" s="27">
        <v>0.31248245212061859</v>
      </c>
      <c r="AJ180" s="27">
        <v>3.6871526451505654E-2</v>
      </c>
      <c r="AK180" s="27">
        <v>0.21010102534945899</v>
      </c>
    </row>
    <row r="181" spans="1:37" ht="58" x14ac:dyDescent="0.35">
      <c r="A181" s="19" t="s">
        <v>1229</v>
      </c>
      <c r="B181" s="19" t="s">
        <v>1237</v>
      </c>
      <c r="C181" s="19" t="s">
        <v>1247</v>
      </c>
      <c r="D181" s="19" t="s">
        <v>1248</v>
      </c>
      <c r="E181" s="19" t="s">
        <v>51</v>
      </c>
      <c r="F181" s="1" t="s">
        <v>1249</v>
      </c>
      <c r="G181" s="29" t="s">
        <v>186</v>
      </c>
      <c r="H181" s="29" t="s">
        <v>394</v>
      </c>
      <c r="I181" s="16">
        <v>89000</v>
      </c>
      <c r="J181" s="16">
        <v>2.1800000000000002</v>
      </c>
      <c r="K181" s="16">
        <v>2.1800000000000002</v>
      </c>
      <c r="L181" s="16"/>
      <c r="M181" s="16">
        <v>30.36</v>
      </c>
      <c r="N181" s="16">
        <v>22.87</v>
      </c>
      <c r="O181" s="16">
        <v>0.15</v>
      </c>
      <c r="P181" s="16">
        <v>60.69</v>
      </c>
      <c r="Q181" s="19" t="s">
        <v>32</v>
      </c>
      <c r="R181" s="20" t="s">
        <v>1250</v>
      </c>
      <c r="S181" s="20">
        <v>46.1372</v>
      </c>
      <c r="T181" s="20">
        <v>-122.983073</v>
      </c>
      <c r="U181" s="19" t="s">
        <v>9</v>
      </c>
      <c r="V181" s="25">
        <v>43720</v>
      </c>
      <c r="W181" s="21" t="s">
        <v>34</v>
      </c>
      <c r="X181" s="21">
        <v>2016</v>
      </c>
      <c r="Y181" s="19" t="s">
        <v>47</v>
      </c>
      <c r="Z181" s="19" t="s">
        <v>1251</v>
      </c>
      <c r="AA181" s="25">
        <v>43746</v>
      </c>
      <c r="AB181" s="26">
        <v>4074.7586723770501</v>
      </c>
      <c r="AC181" s="27">
        <v>0.19206601391847888</v>
      </c>
      <c r="AD181" s="27">
        <v>0.58002462651436304</v>
      </c>
      <c r="AE181" s="27">
        <v>9.9392886610217862E-2</v>
      </c>
      <c r="AF181" s="27">
        <v>0.12835086178880126</v>
      </c>
      <c r="AG181" s="26">
        <v>37896.1304912497</v>
      </c>
      <c r="AH181" s="27">
        <v>0.18371927346938677</v>
      </c>
      <c r="AI181" s="27">
        <v>0.47396252988209486</v>
      </c>
      <c r="AJ181" s="27">
        <v>6.3634043041963531E-2</v>
      </c>
      <c r="AK181" s="27">
        <v>0.19639872606214367</v>
      </c>
    </row>
    <row r="182" spans="1:37" ht="72.5" x14ac:dyDescent="0.35">
      <c r="A182" s="19" t="s">
        <v>1252</v>
      </c>
      <c r="B182" s="19" t="s">
        <v>1253</v>
      </c>
      <c r="C182" s="19" t="s">
        <v>1254</v>
      </c>
      <c r="D182" s="19" t="s">
        <v>1255</v>
      </c>
      <c r="E182" s="19" t="s">
        <v>51</v>
      </c>
      <c r="F182" s="1" t="s">
        <v>1256</v>
      </c>
      <c r="G182" s="29" t="s">
        <v>53</v>
      </c>
      <c r="H182" s="29" t="s">
        <v>119</v>
      </c>
      <c r="I182" s="16">
        <v>389594</v>
      </c>
      <c r="J182" s="16">
        <v>40</v>
      </c>
      <c r="K182" s="16">
        <v>40</v>
      </c>
      <c r="L182" s="16">
        <v>45</v>
      </c>
      <c r="M182" s="16">
        <v>68</v>
      </c>
      <c r="N182" s="16">
        <v>600</v>
      </c>
      <c r="O182" s="16">
        <v>89</v>
      </c>
      <c r="P182" s="16">
        <v>237</v>
      </c>
      <c r="Q182" s="19" t="s">
        <v>32</v>
      </c>
      <c r="R182" s="20" t="s">
        <v>1257</v>
      </c>
      <c r="S182" s="20">
        <v>46.689889999999899</v>
      </c>
      <c r="T182" s="20">
        <v>-92.068399999999897</v>
      </c>
      <c r="U182" s="19" t="s">
        <v>9</v>
      </c>
      <c r="V182" s="25">
        <v>43724</v>
      </c>
      <c r="W182" s="21" t="s">
        <v>166</v>
      </c>
      <c r="X182" s="21">
        <v>2021</v>
      </c>
      <c r="Y182" s="19" t="s">
        <v>1258</v>
      </c>
      <c r="Z182" s="19" t="s">
        <v>1259</v>
      </c>
      <c r="AA182" s="25">
        <v>43752</v>
      </c>
      <c r="AB182" s="26">
        <v>1109.36967318652</v>
      </c>
      <c r="AC182" s="27">
        <v>9.9537621816491867E-2</v>
      </c>
      <c r="AD182" s="27">
        <v>0.29116919882748687</v>
      </c>
      <c r="AE182" s="27">
        <v>4.0397716752575065E-2</v>
      </c>
      <c r="AF182" s="27">
        <v>0.22932021578464784</v>
      </c>
      <c r="AG182" s="26">
        <v>22906.402753742699</v>
      </c>
      <c r="AH182" s="27">
        <v>9.2055131653990735E-2</v>
      </c>
      <c r="AI182" s="27">
        <v>0.37344537318265153</v>
      </c>
      <c r="AJ182" s="27">
        <v>5.8779256566291571E-2</v>
      </c>
      <c r="AK182" s="27">
        <v>0.14466784816561482</v>
      </c>
    </row>
    <row r="183" spans="1:37" ht="43.5" x14ac:dyDescent="0.35">
      <c r="A183" s="19" t="s">
        <v>1252</v>
      </c>
      <c r="B183" s="19" t="s">
        <v>1253</v>
      </c>
      <c r="C183" s="19" t="s">
        <v>1254</v>
      </c>
      <c r="D183" s="19" t="s">
        <v>1260</v>
      </c>
      <c r="E183" s="19" t="s">
        <v>51</v>
      </c>
      <c r="F183" s="1" t="s">
        <v>1261</v>
      </c>
      <c r="G183" s="29" t="s">
        <v>53</v>
      </c>
      <c r="H183" s="29" t="s">
        <v>119</v>
      </c>
      <c r="I183" s="16">
        <v>421187</v>
      </c>
      <c r="J183" s="16">
        <v>-4.8499999999999996</v>
      </c>
      <c r="K183" s="16">
        <v>-4.8499999999999996</v>
      </c>
      <c r="L183" s="16">
        <v>9.9600000000000009</v>
      </c>
      <c r="M183" s="16">
        <v>129.72999999999999</v>
      </c>
      <c r="N183" s="16">
        <v>137.56</v>
      </c>
      <c r="O183" s="16">
        <v>114.7</v>
      </c>
      <c r="P183" s="16">
        <v>538.82000000000005</v>
      </c>
      <c r="Q183" s="19" t="s">
        <v>32</v>
      </c>
      <c r="R183" s="20" t="s">
        <v>1262</v>
      </c>
      <c r="S183" s="20">
        <v>46.689889999999899</v>
      </c>
      <c r="T183" s="20">
        <v>-92.068399999999897</v>
      </c>
      <c r="U183" s="19" t="s">
        <v>9</v>
      </c>
      <c r="V183" s="25">
        <v>43724</v>
      </c>
      <c r="W183" s="21" t="s">
        <v>166</v>
      </c>
      <c r="X183" s="21">
        <v>2021</v>
      </c>
      <c r="Y183" s="19" t="s">
        <v>1258</v>
      </c>
      <c r="Z183" s="19" t="s">
        <v>1259</v>
      </c>
      <c r="AA183" s="25">
        <v>43752</v>
      </c>
      <c r="AB183" s="26">
        <v>1109.36967318652</v>
      </c>
      <c r="AC183" s="27">
        <v>9.9537621816491867E-2</v>
      </c>
      <c r="AD183" s="27">
        <v>0.29116919882748687</v>
      </c>
      <c r="AE183" s="27">
        <v>4.0397716752575065E-2</v>
      </c>
      <c r="AF183" s="27">
        <v>0.22932021578464784</v>
      </c>
      <c r="AG183" s="26">
        <v>22906.402753742699</v>
      </c>
      <c r="AH183" s="27">
        <v>9.2055131653990735E-2</v>
      </c>
      <c r="AI183" s="27">
        <v>0.37344537318265153</v>
      </c>
      <c r="AJ183" s="27">
        <v>5.8779256566291571E-2</v>
      </c>
      <c r="AK183" s="27">
        <v>0.14466784816561482</v>
      </c>
    </row>
    <row r="184" spans="1:37" ht="29" x14ac:dyDescent="0.35">
      <c r="A184" s="19" t="s">
        <v>1263</v>
      </c>
      <c r="B184" s="19" t="s">
        <v>1264</v>
      </c>
      <c r="C184" s="19" t="s">
        <v>1265</v>
      </c>
      <c r="D184" s="19" t="s">
        <v>1266</v>
      </c>
      <c r="E184" s="19" t="s">
        <v>3</v>
      </c>
      <c r="F184" s="1" t="s">
        <v>1267</v>
      </c>
      <c r="G184" s="29" t="s">
        <v>5</v>
      </c>
      <c r="H184" s="29" t="s">
        <v>6</v>
      </c>
      <c r="I184" s="16">
        <v>158287</v>
      </c>
      <c r="J184" s="16">
        <v>9.39</v>
      </c>
      <c r="K184" s="16">
        <v>9.39</v>
      </c>
      <c r="L184" s="16"/>
      <c r="M184" s="16">
        <v>91.91</v>
      </c>
      <c r="N184" s="16">
        <v>211.16</v>
      </c>
      <c r="O184" s="16">
        <v>0.66</v>
      </c>
      <c r="P184" s="16">
        <v>58.99</v>
      </c>
      <c r="Q184" s="19" t="s">
        <v>32</v>
      </c>
      <c r="R184" s="20" t="s">
        <v>1268</v>
      </c>
      <c r="S184" s="20">
        <v>39.416559999999897</v>
      </c>
      <c r="T184" s="20">
        <v>-80.963581000000005</v>
      </c>
      <c r="U184" s="19" t="s">
        <v>9</v>
      </c>
      <c r="V184" s="25">
        <v>43567</v>
      </c>
      <c r="W184" s="21" t="s">
        <v>179</v>
      </c>
      <c r="X184" s="21">
        <v>2018</v>
      </c>
      <c r="Y184" s="19" t="s">
        <v>1269</v>
      </c>
      <c r="Z184" s="19" t="s">
        <v>1270</v>
      </c>
      <c r="AA184" s="25">
        <v>43752</v>
      </c>
      <c r="AB184" s="26">
        <v>48.253003076797498</v>
      </c>
      <c r="AC184" s="27">
        <v>0</v>
      </c>
      <c r="AD184" s="27">
        <v>0.34090909090909088</v>
      </c>
      <c r="AE184" s="27">
        <v>6.5047021943573577E-2</v>
      </c>
      <c r="AF184" s="27">
        <v>0.14028213166144216</v>
      </c>
      <c r="AG184" s="26">
        <v>451.612682474113</v>
      </c>
      <c r="AH184" s="27">
        <v>2.7599924488311685E-4</v>
      </c>
      <c r="AI184" s="27">
        <v>0.34545181505342626</v>
      </c>
      <c r="AJ184" s="27">
        <v>6.5480335836267153E-2</v>
      </c>
      <c r="AK184" s="27">
        <v>0.14599765686338415</v>
      </c>
    </row>
    <row r="185" spans="1:37" ht="43.5" x14ac:dyDescent="0.35">
      <c r="A185" s="19" t="s">
        <v>1263</v>
      </c>
      <c r="B185" s="19" t="s">
        <v>1264</v>
      </c>
      <c r="C185" s="19" t="s">
        <v>1265</v>
      </c>
      <c r="D185" s="19" t="s">
        <v>1271</v>
      </c>
      <c r="E185" s="19" t="s">
        <v>51</v>
      </c>
      <c r="F185" s="1" t="s">
        <v>1272</v>
      </c>
      <c r="G185" s="29" t="s">
        <v>5</v>
      </c>
      <c r="H185" s="29" t="s">
        <v>6</v>
      </c>
      <c r="I185" s="16">
        <v>249911</v>
      </c>
      <c r="J185" s="16">
        <v>17.89</v>
      </c>
      <c r="K185" s="16"/>
      <c r="L185" s="16"/>
      <c r="M185" s="16">
        <v>144.88</v>
      </c>
      <c r="N185" s="16">
        <v>199.32</v>
      </c>
      <c r="O185" s="16">
        <v>0.98</v>
      </c>
      <c r="P185" s="16">
        <v>155.47999999999999</v>
      </c>
      <c r="Q185" s="19" t="s">
        <v>32</v>
      </c>
      <c r="R185" s="20" t="s">
        <v>1273</v>
      </c>
      <c r="S185" s="20">
        <v>39.475470000000001</v>
      </c>
      <c r="T185" s="20">
        <v>-80.909989999999894</v>
      </c>
      <c r="U185" s="19" t="s">
        <v>9</v>
      </c>
      <c r="V185" s="25">
        <v>43567</v>
      </c>
      <c r="W185" s="21" t="s">
        <v>179</v>
      </c>
      <c r="X185" s="21">
        <v>2018</v>
      </c>
      <c r="Y185" s="19" t="s">
        <v>1274</v>
      </c>
      <c r="Z185" s="19" t="s">
        <v>1270</v>
      </c>
      <c r="AA185" s="25">
        <v>43752</v>
      </c>
      <c r="AB185" s="26">
        <v>462.38309362696702</v>
      </c>
      <c r="AC185" s="27">
        <v>3.8235871857926623E-2</v>
      </c>
      <c r="AD185" s="27">
        <v>0.51341547023278689</v>
      </c>
      <c r="AE185" s="27">
        <v>7.9990190219737523E-2</v>
      </c>
      <c r="AF185" s="27">
        <v>0.18719866490811765</v>
      </c>
      <c r="AG185" s="26">
        <v>1605.06406587635</v>
      </c>
      <c r="AH185" s="27">
        <v>3.2380914108109685E-2</v>
      </c>
      <c r="AI185" s="27">
        <v>0.47136925000634516</v>
      </c>
      <c r="AJ185" s="27">
        <v>7.9263045585414582E-2</v>
      </c>
      <c r="AK185" s="27">
        <v>0.19162611466246515</v>
      </c>
    </row>
    <row r="186" spans="1:37" ht="43.5" x14ac:dyDescent="0.35">
      <c r="A186" s="19" t="s">
        <v>1263</v>
      </c>
      <c r="B186" s="19" t="s">
        <v>1264</v>
      </c>
      <c r="C186" s="19" t="s">
        <v>1265</v>
      </c>
      <c r="D186" s="19" t="s">
        <v>1275</v>
      </c>
      <c r="E186" s="19" t="s">
        <v>51</v>
      </c>
      <c r="F186" s="1" t="s">
        <v>1276</v>
      </c>
      <c r="G186" s="29" t="s">
        <v>5</v>
      </c>
      <c r="H186" s="29" t="s">
        <v>6</v>
      </c>
      <c r="I186" s="16">
        <v>127248</v>
      </c>
      <c r="J186" s="16">
        <v>16.079999999999998</v>
      </c>
      <c r="K186" s="16">
        <v>16.079999999999998</v>
      </c>
      <c r="L186" s="16">
        <v>16.079999999999998</v>
      </c>
      <c r="M186" s="16">
        <v>77.61</v>
      </c>
      <c r="N186" s="16">
        <v>82.02</v>
      </c>
      <c r="O186" s="16">
        <v>0.66</v>
      </c>
      <c r="P186" s="16">
        <v>82.07</v>
      </c>
      <c r="Q186" s="19" t="s">
        <v>32</v>
      </c>
      <c r="R186" s="20" t="s">
        <v>1277</v>
      </c>
      <c r="S186" s="20">
        <v>39.420650000000002</v>
      </c>
      <c r="T186" s="20">
        <v>-80.863839999999897</v>
      </c>
      <c r="U186" s="19" t="s">
        <v>9</v>
      </c>
      <c r="V186" s="25">
        <v>43567</v>
      </c>
      <c r="W186" s="21" t="s">
        <v>34</v>
      </c>
      <c r="X186" s="21">
        <v>2016</v>
      </c>
      <c r="Y186" s="19" t="s">
        <v>1278</v>
      </c>
      <c r="Z186" s="19" t="s">
        <v>1270</v>
      </c>
      <c r="AA186" s="25">
        <v>43753</v>
      </c>
      <c r="AB186" s="26">
        <v>48.258620797392297</v>
      </c>
      <c r="AC186" s="27">
        <v>0</v>
      </c>
      <c r="AD186" s="27">
        <v>0.34090909090908972</v>
      </c>
      <c r="AE186" s="27">
        <v>6.5047021943573716E-2</v>
      </c>
      <c r="AF186" s="27">
        <v>0.14028213166144224</v>
      </c>
      <c r="AG186" s="26">
        <v>669.66606856367605</v>
      </c>
      <c r="AH186" s="27">
        <v>1.5178352259554872E-2</v>
      </c>
      <c r="AI186" s="27">
        <v>0.41606208943230305</v>
      </c>
      <c r="AJ186" s="27">
        <v>7.0365015564017544E-2</v>
      </c>
      <c r="AK186" s="27">
        <v>0.16275825452566917</v>
      </c>
    </row>
    <row r="187" spans="1:37" ht="43.5" x14ac:dyDescent="0.35">
      <c r="A187" s="19" t="s">
        <v>1263</v>
      </c>
      <c r="B187" s="19" t="s">
        <v>1264</v>
      </c>
      <c r="C187" s="19" t="s">
        <v>1265</v>
      </c>
      <c r="D187" s="19" t="s">
        <v>1279</v>
      </c>
      <c r="E187" s="19" t="s">
        <v>3</v>
      </c>
      <c r="F187" s="1" t="s">
        <v>1280</v>
      </c>
      <c r="G187" s="29" t="s">
        <v>5</v>
      </c>
      <c r="H187" s="29" t="s">
        <v>6</v>
      </c>
      <c r="I187" s="16">
        <v>166287</v>
      </c>
      <c r="J187" s="16">
        <v>11.29</v>
      </c>
      <c r="K187" s="16"/>
      <c r="L187" s="16"/>
      <c r="M187" s="16">
        <v>100.21</v>
      </c>
      <c r="N187" s="16">
        <v>186.92</v>
      </c>
      <c r="O187" s="16">
        <v>0.68</v>
      </c>
      <c r="P187" s="16">
        <v>83.91</v>
      </c>
      <c r="Q187" s="19" t="s">
        <v>32</v>
      </c>
      <c r="R187" s="20" t="s">
        <v>1281</v>
      </c>
      <c r="S187" s="20">
        <v>39.517740000000003</v>
      </c>
      <c r="T187" s="20">
        <v>-80.841750000000005</v>
      </c>
      <c r="U187" s="19" t="s">
        <v>9</v>
      </c>
      <c r="V187" s="25">
        <v>43567</v>
      </c>
      <c r="W187" s="21" t="s">
        <v>129</v>
      </c>
      <c r="X187" s="21" t="s">
        <v>46</v>
      </c>
      <c r="Y187" s="19" t="s">
        <v>167</v>
      </c>
      <c r="AA187" s="25">
        <v>43753</v>
      </c>
      <c r="AB187" s="26">
        <v>61.084647334079797</v>
      </c>
      <c r="AC187" s="27">
        <v>5.7080131723380854E-2</v>
      </c>
      <c r="AD187" s="27">
        <v>0.4028540065861691</v>
      </c>
      <c r="AE187" s="27">
        <v>1.4270032930845247E-2</v>
      </c>
      <c r="AF187" s="27">
        <v>0.26454445664105319</v>
      </c>
      <c r="AG187" s="26">
        <v>556.475397856222</v>
      </c>
      <c r="AH187" s="27">
        <v>5.5680837914240153E-2</v>
      </c>
      <c r="AI187" s="27">
        <v>0.40392272658372258</v>
      </c>
      <c r="AJ187" s="27">
        <v>1.6508885329874792E-2</v>
      </c>
      <c r="AK187" s="27">
        <v>0.26254826257266389</v>
      </c>
    </row>
    <row r="188" spans="1:37" ht="29" x14ac:dyDescent="0.35">
      <c r="A188" s="19" t="s">
        <v>1263</v>
      </c>
      <c r="B188" s="19" t="s">
        <v>1282</v>
      </c>
      <c r="C188" s="19" t="s">
        <v>1265</v>
      </c>
      <c r="D188" s="19" t="s">
        <v>1283</v>
      </c>
      <c r="E188" s="19" t="s">
        <v>3</v>
      </c>
      <c r="F188" s="1" t="s">
        <v>1284</v>
      </c>
      <c r="G188" s="29" t="s">
        <v>5</v>
      </c>
      <c r="H188" s="29" t="s">
        <v>6</v>
      </c>
      <c r="I188" s="16">
        <v>171113</v>
      </c>
      <c r="J188" s="16">
        <v>9.9499999999999993</v>
      </c>
      <c r="K188" s="16"/>
      <c r="L188" s="16"/>
      <c r="M188" s="16">
        <v>103.09</v>
      </c>
      <c r="N188" s="16">
        <v>143.43</v>
      </c>
      <c r="O188" s="16">
        <v>0.68</v>
      </c>
      <c r="P188" s="16">
        <v>98.95</v>
      </c>
      <c r="Q188" s="19" t="s">
        <v>32</v>
      </c>
      <c r="R188" s="20" t="s">
        <v>1285</v>
      </c>
      <c r="S188" s="20">
        <v>39.516440000000003</v>
      </c>
      <c r="T188" s="20">
        <v>-80.7389399999999</v>
      </c>
      <c r="U188" s="19" t="s">
        <v>9</v>
      </c>
      <c r="V188" s="25">
        <v>43567</v>
      </c>
      <c r="W188" s="21" t="s">
        <v>129</v>
      </c>
      <c r="X188" s="21" t="s">
        <v>46</v>
      </c>
      <c r="Y188" s="19" t="s">
        <v>167</v>
      </c>
      <c r="AA188" s="25">
        <v>43753</v>
      </c>
      <c r="AB188" s="26">
        <v>86.488756096051205</v>
      </c>
      <c r="AC188" s="27">
        <v>5.7481199954089084E-3</v>
      </c>
      <c r="AD188" s="27">
        <v>0.3781230572980368</v>
      </c>
      <c r="AE188" s="27">
        <v>2.6568236450951365E-2</v>
      </c>
      <c r="AF188" s="27">
        <v>0.18547743529200339</v>
      </c>
      <c r="AG188" s="26">
        <v>734.19762914335001</v>
      </c>
      <c r="AH188" s="27">
        <v>8.8420867042110496E-3</v>
      </c>
      <c r="AI188" s="27">
        <v>0.41789318671434583</v>
      </c>
      <c r="AJ188" s="27">
        <v>4.374390388983633E-2</v>
      </c>
      <c r="AK188" s="27">
        <v>0.19055617353602863</v>
      </c>
    </row>
    <row r="189" spans="1:37" ht="29" x14ac:dyDescent="0.35">
      <c r="A189" s="19" t="s">
        <v>1263</v>
      </c>
      <c r="B189" s="19" t="s">
        <v>1264</v>
      </c>
      <c r="C189" s="19" t="s">
        <v>1265</v>
      </c>
      <c r="D189" s="19" t="s">
        <v>1286</v>
      </c>
      <c r="E189" s="19" t="s">
        <v>3</v>
      </c>
      <c r="F189" s="1" t="s">
        <v>1287</v>
      </c>
      <c r="G189" s="29" t="s">
        <v>5</v>
      </c>
      <c r="H189" s="29" t="s">
        <v>6</v>
      </c>
      <c r="I189" s="16">
        <v>124711</v>
      </c>
      <c r="J189" s="16">
        <v>16.32</v>
      </c>
      <c r="K189" s="16">
        <v>16.32</v>
      </c>
      <c r="L189" s="16"/>
      <c r="M189" s="16">
        <v>77.650000000000006</v>
      </c>
      <c r="N189" s="16">
        <v>60.15</v>
      </c>
      <c r="O189" s="16">
        <v>0.56999999999999995</v>
      </c>
      <c r="P189" s="16">
        <v>83.72</v>
      </c>
      <c r="Q189" s="19" t="s">
        <v>32</v>
      </c>
      <c r="R189" s="20" t="s">
        <v>1288</v>
      </c>
      <c r="S189" s="20">
        <v>39.432516999999898</v>
      </c>
      <c r="T189" s="20">
        <v>-80.871583000000001</v>
      </c>
      <c r="U189" s="19" t="s">
        <v>9</v>
      </c>
      <c r="V189" s="25">
        <v>43570</v>
      </c>
      <c r="W189" s="21" t="s">
        <v>34</v>
      </c>
      <c r="X189" s="21">
        <v>2016</v>
      </c>
      <c r="Y189" s="19" t="s">
        <v>1278</v>
      </c>
      <c r="Z189" s="19" t="s">
        <v>1270</v>
      </c>
      <c r="AA189" s="25">
        <v>43753</v>
      </c>
      <c r="AB189" s="26">
        <v>87.600155684797102</v>
      </c>
      <c r="AC189" s="27">
        <v>1.9092807522028594E-2</v>
      </c>
      <c r="AD189" s="27">
        <v>0.42803618210124927</v>
      </c>
      <c r="AE189" s="27">
        <v>7.2398956248019133E-2</v>
      </c>
      <c r="AF189" s="27">
        <v>0.16296510776924159</v>
      </c>
      <c r="AG189" s="26">
        <v>936.20872319252396</v>
      </c>
      <c r="AH189" s="27">
        <v>2.3085752872016061E-2</v>
      </c>
      <c r="AI189" s="27">
        <v>0.45034866328058776</v>
      </c>
      <c r="AJ189" s="27">
        <v>7.3359735388298541E-2</v>
      </c>
      <c r="AK189" s="27">
        <v>0.171276653733752</v>
      </c>
    </row>
    <row r="190" spans="1:37" ht="29" x14ac:dyDescent="0.35">
      <c r="A190" s="19" t="s">
        <v>1263</v>
      </c>
      <c r="B190" s="19" t="s">
        <v>1264</v>
      </c>
      <c r="C190" s="19" t="s">
        <v>1265</v>
      </c>
      <c r="D190" s="19" t="s">
        <v>1289</v>
      </c>
      <c r="E190" s="19" t="s">
        <v>3</v>
      </c>
      <c r="F190" s="1" t="s">
        <v>1290</v>
      </c>
      <c r="G190" s="29" t="s">
        <v>5</v>
      </c>
      <c r="H190" s="29" t="s">
        <v>6</v>
      </c>
      <c r="I190" s="16">
        <v>125991</v>
      </c>
      <c r="J190" s="16">
        <v>16.23</v>
      </c>
      <c r="K190" s="16">
        <v>16.23</v>
      </c>
      <c r="L190" s="16"/>
      <c r="M190" s="16">
        <v>73.989999999999995</v>
      </c>
      <c r="N190" s="16">
        <v>82.84</v>
      </c>
      <c r="O190" s="16">
        <v>0.66</v>
      </c>
      <c r="P190" s="16">
        <v>82.15</v>
      </c>
      <c r="Q190" s="19" t="s">
        <v>32</v>
      </c>
      <c r="R190" s="20" t="s">
        <v>1291</v>
      </c>
      <c r="S190" s="20">
        <v>39.352356</v>
      </c>
      <c r="T190" s="20">
        <v>-80.951858000000001</v>
      </c>
      <c r="U190" s="19" t="s">
        <v>9</v>
      </c>
      <c r="V190" s="25">
        <v>43731</v>
      </c>
      <c r="W190" s="21" t="s">
        <v>179</v>
      </c>
      <c r="X190" s="21">
        <v>2014</v>
      </c>
      <c r="Y190" s="19" t="s">
        <v>1292</v>
      </c>
      <c r="Z190" s="19" t="s">
        <v>1270</v>
      </c>
      <c r="AA190" s="25">
        <v>43752</v>
      </c>
      <c r="AB190" s="26">
        <v>93.621064482566197</v>
      </c>
      <c r="AC190" s="27">
        <v>1.3637716878332517E-3</v>
      </c>
      <c r="AD190" s="27">
        <v>0.44399682100899796</v>
      </c>
      <c r="AE190" s="27">
        <v>3.1623949308045365E-2</v>
      </c>
      <c r="AF190" s="27">
        <v>0.1825116561364368</v>
      </c>
      <c r="AG190" s="26">
        <v>1109.0177094957901</v>
      </c>
      <c r="AH190" s="27">
        <v>2.5336556165671191E-3</v>
      </c>
      <c r="AI190" s="27">
        <v>0.45599222957706398</v>
      </c>
      <c r="AJ190" s="27">
        <v>2.7449850219115064E-2</v>
      </c>
      <c r="AK190" s="27">
        <v>0.18857845712751706</v>
      </c>
    </row>
    <row r="191" spans="1:37" ht="43.5" x14ac:dyDescent="0.35">
      <c r="A191" s="19" t="s">
        <v>1263</v>
      </c>
      <c r="B191" s="19" t="s">
        <v>1293</v>
      </c>
      <c r="C191" s="19" t="s">
        <v>1265</v>
      </c>
      <c r="D191" s="19" t="s">
        <v>1294</v>
      </c>
      <c r="E191" s="19" t="s">
        <v>3</v>
      </c>
      <c r="F191" s="1" t="s">
        <v>1295</v>
      </c>
      <c r="G191" s="29" t="s">
        <v>5</v>
      </c>
      <c r="H191" s="29" t="s">
        <v>6</v>
      </c>
      <c r="I191" s="16">
        <v>105097</v>
      </c>
      <c r="J191" s="16">
        <v>14.25</v>
      </c>
      <c r="K191" s="16">
        <v>14.25</v>
      </c>
      <c r="L191" s="16">
        <v>14.25</v>
      </c>
      <c r="M191" s="16">
        <v>65.05</v>
      </c>
      <c r="N191" s="16">
        <v>49.21</v>
      </c>
      <c r="O191" s="16">
        <v>0.5</v>
      </c>
      <c r="P191" s="16">
        <v>69.37</v>
      </c>
      <c r="Q191" s="19" t="s">
        <v>32</v>
      </c>
      <c r="R191" s="20" t="s">
        <v>1296</v>
      </c>
      <c r="S191" s="20">
        <v>39.321041999999899</v>
      </c>
      <c r="T191" s="20">
        <v>-80.978431</v>
      </c>
      <c r="U191" s="19" t="s">
        <v>9</v>
      </c>
      <c r="V191" s="25">
        <v>43738</v>
      </c>
      <c r="W191" s="21" t="s">
        <v>129</v>
      </c>
      <c r="X191" s="21" t="s">
        <v>46</v>
      </c>
      <c r="Y191" s="19" t="s">
        <v>167</v>
      </c>
      <c r="AA191" s="25">
        <v>43738</v>
      </c>
      <c r="AB191" s="26">
        <v>249.69485786196</v>
      </c>
      <c r="AC191" s="27">
        <v>5.9509248825533913E-3</v>
      </c>
      <c r="AD191" s="27">
        <v>0.45016236432765633</v>
      </c>
      <c r="AE191" s="27">
        <v>2.8655882311835464E-2</v>
      </c>
      <c r="AF191" s="27">
        <v>0.18951232582684896</v>
      </c>
      <c r="AG191" s="26">
        <v>1391.74075249112</v>
      </c>
      <c r="AH191" s="27">
        <v>4.0026877820733163E-3</v>
      </c>
      <c r="AI191" s="27">
        <v>0.43199887162235417</v>
      </c>
      <c r="AJ191" s="27">
        <v>3.0380410911773154E-2</v>
      </c>
      <c r="AK191" s="27">
        <v>0.19032838291791138</v>
      </c>
    </row>
    <row r="192" spans="1:37" ht="43.5" x14ac:dyDescent="0.35">
      <c r="A192" s="19" t="s">
        <v>1263</v>
      </c>
      <c r="B192" s="19" t="s">
        <v>1297</v>
      </c>
      <c r="C192" s="19" t="s">
        <v>1265</v>
      </c>
      <c r="D192" s="19" t="s">
        <v>1298</v>
      </c>
      <c r="E192" s="19" t="s">
        <v>3</v>
      </c>
      <c r="F192" s="1" t="s">
        <v>1299</v>
      </c>
      <c r="G192" s="29" t="s">
        <v>5</v>
      </c>
      <c r="H192" s="29" t="s">
        <v>6</v>
      </c>
      <c r="I192" s="16">
        <v>109837</v>
      </c>
      <c r="J192" s="16">
        <v>13.94</v>
      </c>
      <c r="K192" s="16">
        <v>13.94</v>
      </c>
      <c r="L192" s="16"/>
      <c r="M192" s="16">
        <v>65.72</v>
      </c>
      <c r="N192" s="16">
        <v>50.34</v>
      </c>
      <c r="O192" s="16">
        <v>0.59</v>
      </c>
      <c r="P192" s="16">
        <v>71.94</v>
      </c>
      <c r="Q192" s="19" t="s">
        <v>32</v>
      </c>
      <c r="R192" s="20" t="s">
        <v>1300</v>
      </c>
      <c r="S192" s="20">
        <v>39.404249999999898</v>
      </c>
      <c r="T192" s="20">
        <v>-80.683449999999894</v>
      </c>
      <c r="U192" s="19" t="s">
        <v>9</v>
      </c>
      <c r="V192" s="25">
        <v>43738</v>
      </c>
      <c r="W192" s="21" t="s">
        <v>34</v>
      </c>
      <c r="X192" s="21">
        <v>2015</v>
      </c>
      <c r="Y192" s="19" t="s">
        <v>1301</v>
      </c>
      <c r="Z192" s="19" t="s">
        <v>1270</v>
      </c>
      <c r="AA192" s="25">
        <v>43738</v>
      </c>
      <c r="AB192" s="26">
        <v>44.943494097862398</v>
      </c>
      <c r="AC192" s="27">
        <v>7.9985055664521555E-3</v>
      </c>
      <c r="AD192" s="27">
        <v>0.39425713319491257</v>
      </c>
      <c r="AE192" s="27">
        <v>4.1495135028178642E-2</v>
      </c>
      <c r="AF192" s="27">
        <v>0.22390727732371224</v>
      </c>
      <c r="AG192" s="26">
        <v>514.73868015969697</v>
      </c>
      <c r="AH192" s="27">
        <v>2.2730191674868609E-2</v>
      </c>
      <c r="AI192" s="27">
        <v>0.41760398385953024</v>
      </c>
      <c r="AJ192" s="27">
        <v>2.8427666385139716E-2</v>
      </c>
      <c r="AK192" s="27">
        <v>0.23084465253203393</v>
      </c>
    </row>
    <row r="193" spans="1:37" ht="43.5" x14ac:dyDescent="0.35">
      <c r="A193" s="19" t="s">
        <v>1263</v>
      </c>
      <c r="B193" s="19" t="s">
        <v>1293</v>
      </c>
      <c r="C193" s="19" t="s">
        <v>1265</v>
      </c>
      <c r="D193" s="19" t="s">
        <v>1302</v>
      </c>
      <c r="E193" s="19" t="s">
        <v>3</v>
      </c>
      <c r="F193" s="1" t="s">
        <v>1303</v>
      </c>
      <c r="G193" s="29" t="s">
        <v>5</v>
      </c>
      <c r="H193" s="29" t="s">
        <v>6</v>
      </c>
      <c r="I193" s="16">
        <v>110918</v>
      </c>
      <c r="J193" s="16">
        <v>6.32</v>
      </c>
      <c r="K193" s="16">
        <v>6.32</v>
      </c>
      <c r="L193" s="16">
        <v>6.32</v>
      </c>
      <c r="M193" s="16">
        <v>63.63</v>
      </c>
      <c r="N193" s="16">
        <v>97.72</v>
      </c>
      <c r="O193" s="16">
        <v>0.46</v>
      </c>
      <c r="P193" s="16">
        <v>47.89</v>
      </c>
      <c r="Q193" s="19" t="s">
        <v>32</v>
      </c>
      <c r="R193" s="20" t="s">
        <v>1304</v>
      </c>
      <c r="S193" s="20">
        <v>39.224173</v>
      </c>
      <c r="T193" s="20">
        <v>-80.906265000000005</v>
      </c>
      <c r="U193" s="19" t="s">
        <v>9</v>
      </c>
      <c r="V193" s="25">
        <v>43738</v>
      </c>
      <c r="W193" s="21" t="s">
        <v>34</v>
      </c>
      <c r="X193" s="21">
        <v>2017</v>
      </c>
      <c r="Y193" s="19" t="s">
        <v>1305</v>
      </c>
      <c r="Z193" s="19" t="s">
        <v>9</v>
      </c>
      <c r="AA193" s="25">
        <v>43738</v>
      </c>
      <c r="AB193" s="26">
        <v>40.396187424193997</v>
      </c>
      <c r="AC193" s="27">
        <v>5.635838150289018E-2</v>
      </c>
      <c r="AD193" s="27">
        <v>0.25289017341040398</v>
      </c>
      <c r="AE193" s="27">
        <v>8.6705202312138858E-3</v>
      </c>
      <c r="AF193" s="27">
        <v>0.36705202312138607</v>
      </c>
      <c r="AG193" s="26">
        <v>402.23018907993401</v>
      </c>
      <c r="AH193" s="27">
        <v>3.9278654727108758E-2</v>
      </c>
      <c r="AI193" s="27">
        <v>0.28019785930224561</v>
      </c>
      <c r="AJ193" s="27">
        <v>2.5282064235721262E-2</v>
      </c>
      <c r="AK193" s="27">
        <v>0.30706122130848651</v>
      </c>
    </row>
    <row r="194" spans="1:37" ht="43.5" x14ac:dyDescent="0.35">
      <c r="A194" s="19" t="s">
        <v>1263</v>
      </c>
      <c r="B194" s="19" t="s">
        <v>1297</v>
      </c>
      <c r="C194" s="19" t="s">
        <v>1265</v>
      </c>
      <c r="D194" s="19" t="s">
        <v>1306</v>
      </c>
      <c r="E194" s="19" t="s">
        <v>51</v>
      </c>
      <c r="F194" s="1" t="s">
        <v>1307</v>
      </c>
      <c r="G194" s="29" t="s">
        <v>5</v>
      </c>
      <c r="H194" s="29" t="s">
        <v>6</v>
      </c>
      <c r="I194" s="16">
        <v>122567</v>
      </c>
      <c r="J194" s="16">
        <v>16.96</v>
      </c>
      <c r="K194" s="16"/>
      <c r="L194" s="16"/>
      <c r="M194" s="16">
        <v>75.489999999999995</v>
      </c>
      <c r="N194" s="16">
        <v>68.989999999999995</v>
      </c>
      <c r="O194" s="16">
        <v>0.55000000000000004</v>
      </c>
      <c r="P194" s="16">
        <v>78.849999999999994</v>
      </c>
      <c r="Q194" s="19" t="s">
        <v>32</v>
      </c>
      <c r="R194" s="20" t="s">
        <v>1308</v>
      </c>
      <c r="S194" s="20">
        <v>39.292575999999897</v>
      </c>
      <c r="T194" s="20">
        <v>-80.869506000000001</v>
      </c>
      <c r="U194" s="19" t="s">
        <v>9</v>
      </c>
      <c r="V194" s="25">
        <v>43738</v>
      </c>
      <c r="W194" s="21" t="s">
        <v>34</v>
      </c>
      <c r="X194" s="21">
        <v>2015</v>
      </c>
      <c r="Y194" s="19" t="s">
        <v>1309</v>
      </c>
      <c r="Z194" s="19" t="s">
        <v>1310</v>
      </c>
      <c r="AA194" s="25">
        <v>43738</v>
      </c>
      <c r="AB194" s="26">
        <v>244.529567807582</v>
      </c>
      <c r="AC194" s="27">
        <v>6.9636962636394573E-2</v>
      </c>
      <c r="AD194" s="27">
        <v>0.4709110278034056</v>
      </c>
      <c r="AE194" s="27">
        <v>5.5004813418828825E-2</v>
      </c>
      <c r="AF194" s="27">
        <v>2.8622349132804686E-2</v>
      </c>
      <c r="AG194" s="26">
        <v>1394.57621763569</v>
      </c>
      <c r="AH194" s="27">
        <v>5.003429014368134E-2</v>
      </c>
      <c r="AI194" s="27">
        <v>0.46013199132866373</v>
      </c>
      <c r="AJ194" s="27">
        <v>4.8360992165576849E-2</v>
      </c>
      <c r="AK194" s="27">
        <v>7.6376901936063182E-2</v>
      </c>
    </row>
    <row r="195" spans="1:37" ht="43.5" x14ac:dyDescent="0.35">
      <c r="A195" s="19" t="s">
        <v>1263</v>
      </c>
      <c r="B195" s="19" t="s">
        <v>1297</v>
      </c>
      <c r="C195" s="19" t="s">
        <v>1265</v>
      </c>
      <c r="D195" s="19" t="s">
        <v>1311</v>
      </c>
      <c r="E195" s="19" t="s">
        <v>3</v>
      </c>
      <c r="F195" s="1" t="s">
        <v>1312</v>
      </c>
      <c r="G195" s="29" t="s">
        <v>5</v>
      </c>
      <c r="H195" s="29" t="s">
        <v>6</v>
      </c>
      <c r="I195" s="16">
        <v>124199</v>
      </c>
      <c r="J195" s="16">
        <v>16.010000000000002</v>
      </c>
      <c r="K195" s="16">
        <v>16.010000000000002</v>
      </c>
      <c r="L195" s="16"/>
      <c r="M195" s="16">
        <v>75.7</v>
      </c>
      <c r="N195" s="16">
        <v>79.5</v>
      </c>
      <c r="O195" s="16">
        <v>0.56999999999999995</v>
      </c>
      <c r="P195" s="16">
        <v>79.430000000000007</v>
      </c>
      <c r="Q195" s="19" t="s">
        <v>32</v>
      </c>
      <c r="R195" s="20" t="s">
        <v>1313</v>
      </c>
      <c r="S195" s="20">
        <v>39.326000000000001</v>
      </c>
      <c r="T195" s="20">
        <v>-80.842725000000002</v>
      </c>
      <c r="U195" s="19" t="s">
        <v>9</v>
      </c>
      <c r="V195" s="25">
        <v>43738</v>
      </c>
      <c r="W195" s="21" t="s">
        <v>129</v>
      </c>
      <c r="X195" s="21" t="s">
        <v>46</v>
      </c>
      <c r="Y195" s="19" t="s">
        <v>167</v>
      </c>
      <c r="AA195" s="25">
        <v>43738</v>
      </c>
      <c r="AB195" s="26">
        <v>188.63301705484699</v>
      </c>
      <c r="AC195" s="27">
        <v>6.4565229864808824E-2</v>
      </c>
      <c r="AD195" s="27">
        <v>0.46144285086468689</v>
      </c>
      <c r="AE195" s="27">
        <v>5.5736197961546351E-2</v>
      </c>
      <c r="AF195" s="27">
        <v>3.6754647798322222E-2</v>
      </c>
      <c r="AG195" s="26">
        <v>1326.78063021504</v>
      </c>
      <c r="AH195" s="27">
        <v>5.487719919056197E-2</v>
      </c>
      <c r="AI195" s="27">
        <v>0.45417369833306998</v>
      </c>
      <c r="AJ195" s="27">
        <v>5.312491952481415E-2</v>
      </c>
      <c r="AK195" s="27">
        <v>6.4174401568377837E-2</v>
      </c>
    </row>
    <row r="196" spans="1:37" ht="29" x14ac:dyDescent="0.35">
      <c r="A196" s="19" t="s">
        <v>1263</v>
      </c>
      <c r="B196" s="19" t="s">
        <v>1297</v>
      </c>
      <c r="C196" s="19" t="s">
        <v>1265</v>
      </c>
      <c r="D196" s="19" t="s">
        <v>1314</v>
      </c>
      <c r="E196" s="19" t="s">
        <v>3</v>
      </c>
      <c r="F196" s="1" t="s">
        <v>1315</v>
      </c>
      <c r="G196" s="29" t="s">
        <v>5</v>
      </c>
      <c r="H196" s="29" t="s">
        <v>6</v>
      </c>
      <c r="I196" s="16">
        <v>166561</v>
      </c>
      <c r="J196" s="16">
        <v>10.58</v>
      </c>
      <c r="K196" s="16"/>
      <c r="L196" s="16"/>
      <c r="M196" s="16">
        <v>101.47</v>
      </c>
      <c r="N196" s="16">
        <v>155.69999999999999</v>
      </c>
      <c r="O196" s="16">
        <v>0.56000000000000005</v>
      </c>
      <c r="P196" s="16">
        <v>90.52</v>
      </c>
      <c r="Q196" s="19" t="s">
        <v>32</v>
      </c>
      <c r="R196" s="20" t="s">
        <v>1316</v>
      </c>
      <c r="S196" s="20">
        <v>39.334203000000002</v>
      </c>
      <c r="T196" s="20">
        <v>-80.8033369999999</v>
      </c>
      <c r="U196" s="19" t="s">
        <v>9</v>
      </c>
      <c r="V196" s="25">
        <v>43738</v>
      </c>
      <c r="W196" s="21" t="s">
        <v>34</v>
      </c>
      <c r="X196" s="21">
        <v>2018</v>
      </c>
      <c r="Y196" s="19" t="s">
        <v>1317</v>
      </c>
      <c r="Z196" s="19" t="s">
        <v>1318</v>
      </c>
      <c r="AA196" s="25">
        <v>43738</v>
      </c>
      <c r="AB196" s="26">
        <v>115.372107734618</v>
      </c>
      <c r="AC196" s="27">
        <v>4.4218774621799808E-2</v>
      </c>
      <c r="AD196" s="27">
        <v>0.44482440267857803</v>
      </c>
      <c r="AE196" s="27">
        <v>4.6611225844524401E-2</v>
      </c>
      <c r="AF196" s="27">
        <v>0.1487721019849931</v>
      </c>
      <c r="AG196" s="26">
        <v>1558.4322900735201</v>
      </c>
      <c r="AH196" s="27">
        <v>5.0363622914882923E-2</v>
      </c>
      <c r="AI196" s="27">
        <v>0.43960848811206482</v>
      </c>
      <c r="AJ196" s="27">
        <v>4.1362393083377164E-2</v>
      </c>
      <c r="AK196" s="27">
        <v>0.11575373822640622</v>
      </c>
    </row>
    <row r="197" spans="1:37" ht="29" x14ac:dyDescent="0.35">
      <c r="A197" s="19" t="s">
        <v>1263</v>
      </c>
      <c r="B197" s="19" t="s">
        <v>1264</v>
      </c>
      <c r="C197" s="19" t="s">
        <v>1265</v>
      </c>
      <c r="D197" s="19" t="s">
        <v>1319</v>
      </c>
      <c r="E197" s="19" t="s">
        <v>3</v>
      </c>
      <c r="F197" s="1" t="s">
        <v>1320</v>
      </c>
      <c r="G197" s="29" t="s">
        <v>5</v>
      </c>
      <c r="H197" s="29" t="s">
        <v>6</v>
      </c>
      <c r="I197" s="16">
        <v>166396</v>
      </c>
      <c r="J197" s="16">
        <v>10.27</v>
      </c>
      <c r="K197" s="16"/>
      <c r="L197" s="16"/>
      <c r="M197" s="16">
        <v>100.2</v>
      </c>
      <c r="N197" s="16">
        <v>154.21</v>
      </c>
      <c r="O197" s="16">
        <v>0.68</v>
      </c>
      <c r="P197" s="16">
        <v>83.91</v>
      </c>
      <c r="Q197" s="19" t="s">
        <v>32</v>
      </c>
      <c r="R197" s="20" t="s">
        <v>1321</v>
      </c>
      <c r="S197" s="20">
        <v>39.343868999999899</v>
      </c>
      <c r="T197" s="20">
        <v>-80.864165999999898</v>
      </c>
      <c r="U197" s="19" t="s">
        <v>9</v>
      </c>
      <c r="V197" s="25">
        <v>43738</v>
      </c>
      <c r="W197" s="21" t="s">
        <v>34</v>
      </c>
      <c r="X197" s="21">
        <v>2018</v>
      </c>
      <c r="Y197" s="19" t="s">
        <v>1322</v>
      </c>
      <c r="Z197" s="19" t="s">
        <v>1270</v>
      </c>
      <c r="AA197" s="25">
        <v>43752</v>
      </c>
      <c r="AB197" s="26">
        <v>48.596745212120098</v>
      </c>
      <c r="AC197" s="27">
        <v>0</v>
      </c>
      <c r="AD197" s="27">
        <v>0.34327605025014224</v>
      </c>
      <c r="AE197" s="27">
        <v>6.4285844599828654E-2</v>
      </c>
      <c r="AF197" s="27">
        <v>0.14122174357649242</v>
      </c>
      <c r="AG197" s="26">
        <v>972.76325736275896</v>
      </c>
      <c r="AH197" s="27">
        <v>3.2630206160364363E-2</v>
      </c>
      <c r="AI197" s="27">
        <v>0.44800367307162348</v>
      </c>
      <c r="AJ197" s="27">
        <v>4.5398588659861412E-2</v>
      </c>
      <c r="AK197" s="27">
        <v>0.1075570392130577</v>
      </c>
    </row>
    <row r="198" spans="1:37" ht="29" x14ac:dyDescent="0.35">
      <c r="A198" s="19" t="s">
        <v>1263</v>
      </c>
      <c r="B198" s="19" t="s">
        <v>182</v>
      </c>
      <c r="C198" s="19" t="s">
        <v>1323</v>
      </c>
      <c r="D198" s="19" t="s">
        <v>1324</v>
      </c>
      <c r="E198" s="19" t="s">
        <v>3</v>
      </c>
      <c r="F198" s="1" t="s">
        <v>1325</v>
      </c>
      <c r="G198" s="29" t="s">
        <v>5</v>
      </c>
      <c r="H198" s="29" t="s">
        <v>6</v>
      </c>
      <c r="I198" s="16">
        <v>118126</v>
      </c>
      <c r="J198" s="16">
        <v>7.85</v>
      </c>
      <c r="K198" s="16">
        <v>7.85</v>
      </c>
      <c r="L198" s="16">
        <v>7.85</v>
      </c>
      <c r="M198" s="16">
        <v>87.57</v>
      </c>
      <c r="N198" s="16">
        <v>57.37</v>
      </c>
      <c r="O198" s="16">
        <v>0.86</v>
      </c>
      <c r="P198" s="16">
        <v>87.83</v>
      </c>
      <c r="Q198" s="19" t="s">
        <v>32</v>
      </c>
      <c r="R198" s="20" t="s">
        <v>1326</v>
      </c>
      <c r="S198" s="20">
        <v>39.7762239999999</v>
      </c>
      <c r="T198" s="20">
        <v>-80.558790000000002</v>
      </c>
      <c r="U198" s="19" t="s">
        <v>9</v>
      </c>
      <c r="V198" s="25">
        <v>43567</v>
      </c>
      <c r="W198" s="21" t="s">
        <v>129</v>
      </c>
      <c r="X198" s="21" t="s">
        <v>46</v>
      </c>
      <c r="Y198" s="19" t="s">
        <v>167</v>
      </c>
      <c r="AA198" s="25">
        <v>43753</v>
      </c>
      <c r="AB198" s="26">
        <v>75.569483611050003</v>
      </c>
      <c r="AC198" s="27">
        <v>9.7483585024550658E-3</v>
      </c>
      <c r="AD198" s="27">
        <v>0.549732970450025</v>
      </c>
      <c r="AE198" s="27">
        <v>1.2533603788870798E-2</v>
      </c>
      <c r="AF198" s="27">
        <v>0.30212062980453613</v>
      </c>
      <c r="AG198" s="26">
        <v>643.96878196149396</v>
      </c>
      <c r="AH198" s="27">
        <v>1.3330428505521906E-2</v>
      </c>
      <c r="AI198" s="27">
        <v>0.5220409994029318</v>
      </c>
      <c r="AJ198" s="27">
        <v>1.8843867886027748E-2</v>
      </c>
      <c r="AK198" s="27">
        <v>0.28234808756683194</v>
      </c>
    </row>
    <row r="199" spans="1:37" ht="29" x14ac:dyDescent="0.35">
      <c r="A199" s="19" t="s">
        <v>1263</v>
      </c>
      <c r="B199" s="19" t="s">
        <v>1327</v>
      </c>
      <c r="C199" s="19" t="s">
        <v>1323</v>
      </c>
      <c r="D199" s="19" t="s">
        <v>1328</v>
      </c>
      <c r="E199" s="19" t="s">
        <v>3</v>
      </c>
      <c r="F199" s="1" t="s">
        <v>1329</v>
      </c>
      <c r="G199" s="29" t="s">
        <v>5</v>
      </c>
      <c r="H199" s="29" t="s">
        <v>6</v>
      </c>
      <c r="I199" s="16">
        <v>118255</v>
      </c>
      <c r="J199" s="16">
        <v>7.07</v>
      </c>
      <c r="K199" s="16">
        <v>7.07</v>
      </c>
      <c r="L199" s="16">
        <v>7.07</v>
      </c>
      <c r="M199" s="16">
        <v>85.5</v>
      </c>
      <c r="N199" s="16">
        <v>93.37</v>
      </c>
      <c r="O199" s="16">
        <v>1.61</v>
      </c>
      <c r="P199" s="16">
        <v>67.36</v>
      </c>
      <c r="Q199" s="19" t="s">
        <v>32</v>
      </c>
      <c r="R199" s="20" t="s">
        <v>1330</v>
      </c>
      <c r="S199" s="20">
        <v>40.143329999999899</v>
      </c>
      <c r="T199" s="20">
        <v>-80.591560000000001</v>
      </c>
      <c r="U199" s="19" t="s">
        <v>9</v>
      </c>
      <c r="V199" s="25">
        <v>43570</v>
      </c>
      <c r="W199" s="21" t="s">
        <v>34</v>
      </c>
      <c r="X199" s="21">
        <v>2018</v>
      </c>
      <c r="Y199" s="19" t="s">
        <v>1278</v>
      </c>
      <c r="Z199" s="19" t="s">
        <v>1270</v>
      </c>
      <c r="AA199" s="25">
        <v>43752</v>
      </c>
      <c r="AB199" s="26">
        <v>429.95241578372998</v>
      </c>
      <c r="AC199" s="27">
        <v>6.5319720593912875E-2</v>
      </c>
      <c r="AD199" s="27">
        <v>0.23824331007115421</v>
      </c>
      <c r="AE199" s="27">
        <v>3.1247089704508391E-2</v>
      </c>
      <c r="AF199" s="27">
        <v>0.12548334755050961</v>
      </c>
      <c r="AG199" s="26">
        <v>4323.6777743697803</v>
      </c>
      <c r="AH199" s="27">
        <v>6.3070941882000103E-2</v>
      </c>
      <c r="AI199" s="27">
        <v>0.24533781388179343</v>
      </c>
      <c r="AJ199" s="27">
        <v>3.772278964734338E-2</v>
      </c>
      <c r="AK199" s="27">
        <v>0.1274944810492358</v>
      </c>
    </row>
    <row r="200" spans="1:37" x14ac:dyDescent="0.35">
      <c r="A200" s="19" t="s">
        <v>1263</v>
      </c>
      <c r="B200" s="19" t="s">
        <v>1282</v>
      </c>
      <c r="C200" s="19" t="s">
        <v>1323</v>
      </c>
      <c r="D200" s="19" t="s">
        <v>1331</v>
      </c>
      <c r="E200" s="19" t="s">
        <v>3</v>
      </c>
      <c r="F200" s="1" t="s">
        <v>1332</v>
      </c>
      <c r="G200" s="29" t="s">
        <v>5</v>
      </c>
      <c r="H200" s="29" t="s">
        <v>6</v>
      </c>
      <c r="I200" s="16">
        <v>125592</v>
      </c>
      <c r="J200" s="16">
        <v>7.47</v>
      </c>
      <c r="K200" s="16">
        <v>7.47</v>
      </c>
      <c r="L200" s="16">
        <v>7.47</v>
      </c>
      <c r="M200" s="16">
        <v>88.58</v>
      </c>
      <c r="N200" s="16">
        <v>66.87</v>
      </c>
      <c r="O200" s="16">
        <v>0.6</v>
      </c>
      <c r="P200" s="16">
        <v>74.41</v>
      </c>
      <c r="Q200" s="19" t="s">
        <v>32</v>
      </c>
      <c r="R200" s="20" t="s">
        <v>1333</v>
      </c>
      <c r="S200" s="20">
        <v>39.676780000000001</v>
      </c>
      <c r="T200" s="20">
        <v>-80.681809999999899</v>
      </c>
      <c r="U200" s="19" t="s">
        <v>9</v>
      </c>
      <c r="V200" s="25">
        <v>43570</v>
      </c>
      <c r="W200" s="21" t="s">
        <v>34</v>
      </c>
      <c r="X200" s="21">
        <v>2018</v>
      </c>
      <c r="Y200" s="19" t="s">
        <v>1334</v>
      </c>
      <c r="Z200" s="19" t="s">
        <v>1270</v>
      </c>
      <c r="AA200" s="25">
        <v>43752</v>
      </c>
      <c r="AB200" s="26">
        <v>61.437250065141903</v>
      </c>
      <c r="AC200" s="27">
        <v>3.3072759671710847E-2</v>
      </c>
      <c r="AD200" s="27">
        <v>0.41772328407215509</v>
      </c>
      <c r="AE200" s="27">
        <v>3.0765357834149576E-2</v>
      </c>
      <c r="AF200" s="27">
        <v>0.22759058706236715</v>
      </c>
      <c r="AG200" s="26">
        <v>541.354518438789</v>
      </c>
      <c r="AH200" s="27">
        <v>3.1829656028356808E-2</v>
      </c>
      <c r="AI200" s="27">
        <v>0.41988097559687648</v>
      </c>
      <c r="AJ200" s="27">
        <v>2.9608982351959797E-2</v>
      </c>
      <c r="AK200" s="27">
        <v>0.22715957438264306</v>
      </c>
    </row>
    <row r="201" spans="1:37" ht="29" x14ac:dyDescent="0.35">
      <c r="A201" s="19" t="s">
        <v>1263</v>
      </c>
      <c r="B201" s="19" t="s">
        <v>1335</v>
      </c>
      <c r="C201" s="19" t="s">
        <v>1323</v>
      </c>
      <c r="D201" s="19" t="s">
        <v>1336</v>
      </c>
      <c r="E201" s="19" t="s">
        <v>3</v>
      </c>
      <c r="F201" s="1" t="s">
        <v>1337</v>
      </c>
      <c r="G201" s="29" t="s">
        <v>5</v>
      </c>
      <c r="H201" s="29" t="s">
        <v>6</v>
      </c>
      <c r="I201" s="16">
        <v>93762</v>
      </c>
      <c r="J201" s="16"/>
      <c r="K201" s="16"/>
      <c r="L201" s="16">
        <v>6.44</v>
      </c>
      <c r="M201" s="16">
        <v>94.73</v>
      </c>
      <c r="N201" s="16">
        <v>95.34</v>
      </c>
      <c r="O201" s="16">
        <v>0.47</v>
      </c>
      <c r="P201" s="16">
        <v>91.46</v>
      </c>
      <c r="Q201" s="19" t="s">
        <v>32</v>
      </c>
      <c r="R201" s="20" t="s">
        <v>1338</v>
      </c>
      <c r="S201" s="20">
        <v>40.196669999999898</v>
      </c>
      <c r="T201" s="20">
        <v>-80.52167</v>
      </c>
      <c r="U201" s="19" t="s">
        <v>9</v>
      </c>
      <c r="V201" s="25">
        <v>43570</v>
      </c>
      <c r="W201" s="21" t="s">
        <v>34</v>
      </c>
      <c r="X201" s="21">
        <v>2015</v>
      </c>
      <c r="Y201" s="19" t="s">
        <v>1278</v>
      </c>
      <c r="Z201" s="19" t="s">
        <v>1270</v>
      </c>
      <c r="AA201" s="25">
        <v>43753</v>
      </c>
      <c r="AB201" s="26">
        <v>236.46239994535199</v>
      </c>
      <c r="AC201" s="27">
        <v>8.4285299216198525E-2</v>
      </c>
      <c r="AD201" s="27">
        <v>0.15740165156210115</v>
      </c>
      <c r="AE201" s="27">
        <v>2.6599987707145476E-2</v>
      </c>
      <c r="AF201" s="27">
        <v>0.13703903925937194</v>
      </c>
      <c r="AG201" s="26">
        <v>2214.5412878060401</v>
      </c>
      <c r="AH201" s="27">
        <v>8.4076493116130371E-2</v>
      </c>
      <c r="AI201" s="27">
        <v>0.15221110885143491</v>
      </c>
      <c r="AJ201" s="27">
        <v>2.5901717536112107E-2</v>
      </c>
      <c r="AK201" s="27">
        <v>0.13029937129825545</v>
      </c>
    </row>
    <row r="202" spans="1:37" x14ac:dyDescent="0.35">
      <c r="A202" s="19" t="s">
        <v>1263</v>
      </c>
      <c r="B202" s="19" t="s">
        <v>1335</v>
      </c>
      <c r="C202" s="19" t="s">
        <v>1323</v>
      </c>
      <c r="D202" s="19" t="s">
        <v>1339</v>
      </c>
      <c r="E202" s="19" t="s">
        <v>3</v>
      </c>
      <c r="F202" s="1" t="s">
        <v>1340</v>
      </c>
      <c r="G202" s="29" t="s">
        <v>5</v>
      </c>
      <c r="H202" s="29" t="s">
        <v>6</v>
      </c>
      <c r="I202" s="16">
        <v>117369</v>
      </c>
      <c r="J202" s="16">
        <v>7.79</v>
      </c>
      <c r="K202" s="16">
        <v>7.79</v>
      </c>
      <c r="L202" s="16">
        <v>7.79</v>
      </c>
      <c r="M202" s="16">
        <v>87.03</v>
      </c>
      <c r="N202" s="16">
        <v>103.35</v>
      </c>
      <c r="O202" s="16">
        <v>0.86</v>
      </c>
      <c r="P202" s="16">
        <v>73.180000000000007</v>
      </c>
      <c r="Q202" s="19" t="s">
        <v>32</v>
      </c>
      <c r="R202" s="20" t="s">
        <v>1341</v>
      </c>
      <c r="S202" s="20">
        <v>40.192770000000003</v>
      </c>
      <c r="T202" s="20">
        <v>-80.618620000000007</v>
      </c>
      <c r="U202" s="19" t="s">
        <v>9</v>
      </c>
      <c r="V202" s="25">
        <v>43570</v>
      </c>
      <c r="W202" s="21" t="s">
        <v>34</v>
      </c>
      <c r="X202" s="21">
        <v>2019</v>
      </c>
      <c r="Y202" s="19" t="s">
        <v>1278</v>
      </c>
      <c r="Z202" s="19" t="s">
        <v>1270</v>
      </c>
      <c r="AA202" s="25">
        <v>43753</v>
      </c>
      <c r="AB202" s="26">
        <v>308.70999136960802</v>
      </c>
      <c r="AC202" s="27">
        <v>6.0817467221839852E-2</v>
      </c>
      <c r="AD202" s="27">
        <v>0.40544686755836024</v>
      </c>
      <c r="AE202" s="27">
        <v>4.6799132007701576E-2</v>
      </c>
      <c r="AF202" s="27">
        <v>0.18418375784319435</v>
      </c>
      <c r="AG202" s="26">
        <v>3358.4794806365298</v>
      </c>
      <c r="AH202" s="27">
        <v>6.4023233571956883E-2</v>
      </c>
      <c r="AI202" s="27">
        <v>0.30512098192817344</v>
      </c>
      <c r="AJ202" s="27">
        <v>3.741706570224896E-2</v>
      </c>
      <c r="AK202" s="27">
        <v>0.14888730897061361</v>
      </c>
    </row>
    <row r="203" spans="1:37" ht="29" x14ac:dyDescent="0.35">
      <c r="A203" s="19" t="s">
        <v>1263</v>
      </c>
      <c r="B203" s="19" t="s">
        <v>182</v>
      </c>
      <c r="C203" s="19" t="s">
        <v>1323</v>
      </c>
      <c r="D203" s="19" t="s">
        <v>1342</v>
      </c>
      <c r="E203" s="19" t="s">
        <v>51</v>
      </c>
      <c r="F203" s="1" t="s">
        <v>1343</v>
      </c>
      <c r="G203" s="29" t="s">
        <v>5</v>
      </c>
      <c r="H203" s="29" t="s">
        <v>6</v>
      </c>
      <c r="I203" s="16">
        <v>82169</v>
      </c>
      <c r="J203" s="16">
        <v>8.83</v>
      </c>
      <c r="K203" s="16">
        <v>8.83</v>
      </c>
      <c r="L203" s="16">
        <v>8.83</v>
      </c>
      <c r="M203" s="16">
        <v>77.459999999999994</v>
      </c>
      <c r="N203" s="16">
        <v>74.540000000000006</v>
      </c>
      <c r="O203" s="16">
        <v>1.68</v>
      </c>
      <c r="P203" s="16">
        <v>88.63</v>
      </c>
      <c r="Q203" s="19" t="s">
        <v>32</v>
      </c>
      <c r="R203" s="20" t="s">
        <v>1344</v>
      </c>
      <c r="S203" s="20">
        <v>39.709851999999898</v>
      </c>
      <c r="T203" s="20">
        <v>-80.622056000000001</v>
      </c>
      <c r="U203" s="19" t="s">
        <v>9</v>
      </c>
      <c r="V203" s="25">
        <v>43714</v>
      </c>
      <c r="W203" s="21" t="s">
        <v>34</v>
      </c>
      <c r="X203" s="21">
        <v>2017</v>
      </c>
      <c r="Y203" s="19" t="s">
        <v>1278</v>
      </c>
      <c r="Z203" s="19" t="s">
        <v>1270</v>
      </c>
      <c r="AA203" s="25">
        <v>43753</v>
      </c>
      <c r="AB203" s="26">
        <v>39.467541288011603</v>
      </c>
      <c r="AC203" s="27">
        <v>1.1027874174008821E-3</v>
      </c>
      <c r="AD203" s="27">
        <v>0.4703020246371204</v>
      </c>
      <c r="AE203" s="27">
        <v>4.5686907292322079E-3</v>
      </c>
      <c r="AF203" s="27">
        <v>0.21485817150649855</v>
      </c>
      <c r="AG203" s="26">
        <v>458.09984471695401</v>
      </c>
      <c r="AH203" s="27">
        <v>1.7668902056852894E-2</v>
      </c>
      <c r="AI203" s="27">
        <v>0.43953435150548331</v>
      </c>
      <c r="AJ203" s="27">
        <v>3.1258386896129947E-2</v>
      </c>
      <c r="AK203" s="27">
        <v>0.21892770354778579</v>
      </c>
    </row>
    <row r="204" spans="1:37" x14ac:dyDescent="0.35">
      <c r="A204" s="19" t="s">
        <v>1263</v>
      </c>
      <c r="B204" s="19" t="s">
        <v>182</v>
      </c>
      <c r="C204" s="19" t="s">
        <v>1323</v>
      </c>
      <c r="D204" s="19" t="s">
        <v>1345</v>
      </c>
      <c r="E204" s="19" t="s">
        <v>3</v>
      </c>
      <c r="F204" s="1" t="s">
        <v>1346</v>
      </c>
      <c r="G204" s="29" t="s">
        <v>5</v>
      </c>
      <c r="H204" s="29" t="s">
        <v>6</v>
      </c>
      <c r="I204" s="16">
        <v>135501</v>
      </c>
      <c r="J204" s="16">
        <v>7.88</v>
      </c>
      <c r="K204" s="16"/>
      <c r="L204" s="16"/>
      <c r="M204" s="16">
        <v>105.56</v>
      </c>
      <c r="N204" s="16">
        <v>202.86</v>
      </c>
      <c r="O204" s="16">
        <v>0.56000000000000005</v>
      </c>
      <c r="P204" s="16">
        <v>106.52</v>
      </c>
      <c r="Q204" s="19" t="s">
        <v>32</v>
      </c>
      <c r="R204" s="20" t="s">
        <v>1347</v>
      </c>
      <c r="S204" s="20">
        <v>39.987540000000003</v>
      </c>
      <c r="T204" s="20">
        <v>-80.555859999999896</v>
      </c>
      <c r="U204" s="19" t="s">
        <v>9</v>
      </c>
      <c r="V204" s="25">
        <v>43738</v>
      </c>
      <c r="W204" s="21" t="s">
        <v>34</v>
      </c>
      <c r="X204" s="21">
        <v>2019</v>
      </c>
      <c r="Y204" s="19" t="s">
        <v>1348</v>
      </c>
      <c r="Z204" s="19" t="s">
        <v>1270</v>
      </c>
      <c r="AA204" s="25">
        <v>43738</v>
      </c>
      <c r="AB204" s="26">
        <v>143.008229264655</v>
      </c>
      <c r="AC204" s="27">
        <v>2.8405051724942631E-2</v>
      </c>
      <c r="AD204" s="27">
        <v>0.43696243729246176</v>
      </c>
      <c r="AE204" s="27">
        <v>3.0675529216962243E-2</v>
      </c>
      <c r="AF204" s="27">
        <v>0.23459110800818242</v>
      </c>
      <c r="AG204" s="26">
        <v>1129.6028103660699</v>
      </c>
      <c r="AH204" s="27">
        <v>2.1582621491688794E-2</v>
      </c>
      <c r="AI204" s="27">
        <v>0.36805474187639042</v>
      </c>
      <c r="AJ204" s="27">
        <v>3.5907443039477356E-2</v>
      </c>
      <c r="AK204" s="27">
        <v>0.21779347005560953</v>
      </c>
    </row>
    <row r="205" spans="1:37" ht="29" x14ac:dyDescent="0.35">
      <c r="A205" s="19" t="s">
        <v>1263</v>
      </c>
      <c r="B205" s="19" t="s">
        <v>1349</v>
      </c>
      <c r="C205" s="19" t="s">
        <v>1350</v>
      </c>
      <c r="D205" s="19" t="s">
        <v>1351</v>
      </c>
      <c r="E205" s="19" t="s">
        <v>3</v>
      </c>
      <c r="F205" s="1" t="s">
        <v>1352</v>
      </c>
      <c r="G205" s="29" t="s">
        <v>5</v>
      </c>
      <c r="H205" s="29" t="s">
        <v>6</v>
      </c>
      <c r="I205" s="16">
        <v>277088</v>
      </c>
      <c r="J205" s="16"/>
      <c r="K205" s="16">
        <v>42.94</v>
      </c>
      <c r="L205" s="16"/>
      <c r="M205" s="16">
        <v>42.54</v>
      </c>
      <c r="N205" s="16">
        <v>4.47</v>
      </c>
      <c r="O205" s="16">
        <v>7.08</v>
      </c>
      <c r="P205" s="16">
        <v>70.59</v>
      </c>
      <c r="Q205" s="19" t="s">
        <v>32</v>
      </c>
      <c r="R205" s="20" t="s">
        <v>1353</v>
      </c>
      <c r="S205" s="20">
        <v>39.13944</v>
      </c>
      <c r="T205" s="20">
        <v>-80.465559999999897</v>
      </c>
      <c r="U205" s="19" t="s">
        <v>9</v>
      </c>
      <c r="V205" s="25">
        <v>43738</v>
      </c>
      <c r="W205" s="21" t="s">
        <v>1354</v>
      </c>
      <c r="X205" s="21">
        <v>2019</v>
      </c>
      <c r="Y205" s="19" t="s">
        <v>1355</v>
      </c>
      <c r="Z205" s="19" t="s">
        <v>1270</v>
      </c>
      <c r="AA205" s="25">
        <v>43738</v>
      </c>
      <c r="AB205" s="26">
        <v>159.934778677043</v>
      </c>
      <c r="AC205" s="27">
        <v>7.7695930536319707E-2</v>
      </c>
      <c r="AD205" s="27">
        <v>0.27236017607433044</v>
      </c>
      <c r="AE205" s="27">
        <v>6.7519118003329784E-2</v>
      </c>
      <c r="AF205" s="27">
        <v>0.18066114440791881</v>
      </c>
      <c r="AG205" s="26">
        <v>2066.5809938223601</v>
      </c>
      <c r="AH205" s="27">
        <v>5.5644279291437074E-2</v>
      </c>
      <c r="AI205" s="27">
        <v>0.2868390769360124</v>
      </c>
      <c r="AJ205" s="27">
        <v>8.4159837239686314E-2</v>
      </c>
      <c r="AK205" s="27">
        <v>0.16107999389977515</v>
      </c>
    </row>
    <row r="206" spans="1:37" ht="58" x14ac:dyDescent="0.35">
      <c r="A206" s="19" t="s">
        <v>1263</v>
      </c>
      <c r="B206" s="19" t="s">
        <v>182</v>
      </c>
      <c r="C206" s="19" t="s">
        <v>1356</v>
      </c>
      <c r="D206" s="19" t="s">
        <v>1357</v>
      </c>
      <c r="E206" s="19" t="s">
        <v>51</v>
      </c>
      <c r="F206" s="1" t="s">
        <v>1358</v>
      </c>
      <c r="G206" s="29" t="s">
        <v>5</v>
      </c>
      <c r="H206" s="29" t="s">
        <v>1359</v>
      </c>
      <c r="I206" s="16">
        <v>341583</v>
      </c>
      <c r="J206" s="16">
        <v>32.36</v>
      </c>
      <c r="K206" s="16">
        <v>21.84</v>
      </c>
      <c r="L206" s="16">
        <v>64.53</v>
      </c>
      <c r="M206" s="16">
        <v>148.16</v>
      </c>
      <c r="N206" s="16">
        <v>327.27</v>
      </c>
      <c r="O206" s="16">
        <v>2.04</v>
      </c>
      <c r="P206" s="16">
        <v>176.66</v>
      </c>
      <c r="Q206" s="19" t="s">
        <v>32</v>
      </c>
      <c r="R206" s="20" t="s">
        <v>1360</v>
      </c>
      <c r="S206" s="20">
        <v>39.75996</v>
      </c>
      <c r="T206" s="20">
        <v>-80.861009999999894</v>
      </c>
      <c r="U206" s="19" t="s">
        <v>9</v>
      </c>
      <c r="V206" s="25">
        <v>43570</v>
      </c>
      <c r="W206" s="21" t="s">
        <v>359</v>
      </c>
      <c r="X206" s="21">
        <v>2019</v>
      </c>
      <c r="Y206" s="19" t="s">
        <v>1361</v>
      </c>
      <c r="Z206" s="19" t="s">
        <v>1362</v>
      </c>
      <c r="AA206" s="25">
        <v>43740</v>
      </c>
      <c r="AB206" s="26">
        <v>78.672683274362996</v>
      </c>
      <c r="AC206" s="27">
        <v>2.6590982044554505E-2</v>
      </c>
      <c r="AD206" s="27">
        <v>0.29563154431161504</v>
      </c>
      <c r="AE206" s="27">
        <v>2.1064166383035165E-2</v>
      </c>
      <c r="AF206" s="27">
        <v>0.10038745764117497</v>
      </c>
      <c r="AG206" s="26">
        <v>736.05383491535395</v>
      </c>
      <c r="AH206" s="27">
        <v>3.7913356430736782E-2</v>
      </c>
      <c r="AI206" s="27">
        <v>0.32684612944533908</v>
      </c>
      <c r="AJ206" s="27">
        <v>2.8395916361527829E-2</v>
      </c>
      <c r="AK206" s="27">
        <v>0.16171040139516854</v>
      </c>
    </row>
    <row r="207" spans="1:37" ht="72.5" x14ac:dyDescent="0.35">
      <c r="A207" s="19" t="s">
        <v>1263</v>
      </c>
      <c r="B207" s="19" t="s">
        <v>1264</v>
      </c>
      <c r="C207" s="19" t="s">
        <v>1363</v>
      </c>
      <c r="D207" s="19" t="s">
        <v>1364</v>
      </c>
      <c r="E207" s="19" t="s">
        <v>51</v>
      </c>
      <c r="F207" s="1" t="s">
        <v>1365</v>
      </c>
      <c r="G207" s="29" t="s">
        <v>5</v>
      </c>
      <c r="H207" s="29" t="s">
        <v>6</v>
      </c>
      <c r="I207" s="16">
        <v>88025</v>
      </c>
      <c r="J207" s="16">
        <v>5.19</v>
      </c>
      <c r="K207" s="16">
        <v>5.19</v>
      </c>
      <c r="L207" s="16"/>
      <c r="M207" s="16">
        <v>82.3</v>
      </c>
      <c r="N207" s="16">
        <v>23.7</v>
      </c>
      <c r="O207" s="16">
        <v>0.7</v>
      </c>
      <c r="P207" s="16">
        <v>54.31</v>
      </c>
      <c r="Q207" s="19" t="s">
        <v>32</v>
      </c>
      <c r="R207" s="20" t="s">
        <v>1366</v>
      </c>
      <c r="S207" s="20">
        <v>39.424914000000001</v>
      </c>
      <c r="T207" s="20">
        <v>-80.809279000000004</v>
      </c>
      <c r="U207" s="19" t="s">
        <v>1367</v>
      </c>
      <c r="V207" s="25">
        <v>43714</v>
      </c>
      <c r="W207" s="21" t="s">
        <v>34</v>
      </c>
      <c r="X207" s="21">
        <v>2018</v>
      </c>
      <c r="Y207" s="19" t="s">
        <v>1368</v>
      </c>
      <c r="Z207" s="19" t="s">
        <v>1270</v>
      </c>
      <c r="AA207" s="25">
        <v>43752</v>
      </c>
      <c r="AB207" s="26">
        <v>47.388400135837301</v>
      </c>
      <c r="AC207" s="27">
        <v>4.3182758662339109E-3</v>
      </c>
      <c r="AD207" s="27">
        <v>0.48243076816157343</v>
      </c>
      <c r="AE207" s="27">
        <v>5.5816199645188441E-2</v>
      </c>
      <c r="AF207" s="27">
        <v>0.23733233594918621</v>
      </c>
      <c r="AG207" s="26">
        <v>428.51929552816</v>
      </c>
      <c r="AH207" s="27">
        <v>3.3223978395471839E-3</v>
      </c>
      <c r="AI207" s="27">
        <v>0.44979312919606868</v>
      </c>
      <c r="AJ207" s="27">
        <v>5.794500599753219E-2</v>
      </c>
      <c r="AK207" s="27">
        <v>0.21495067972120893</v>
      </c>
    </row>
    <row r="208" spans="1:37" ht="29" x14ac:dyDescent="0.35">
      <c r="A208" s="19" t="s">
        <v>1263</v>
      </c>
      <c r="B208" s="19" t="s">
        <v>522</v>
      </c>
      <c r="C208" s="19" t="s">
        <v>1369</v>
      </c>
      <c r="D208" s="19" t="s">
        <v>1370</v>
      </c>
      <c r="E208" s="19" t="s">
        <v>3</v>
      </c>
      <c r="F208" s="1" t="s">
        <v>1371</v>
      </c>
      <c r="G208" s="29" t="s">
        <v>5</v>
      </c>
      <c r="H208" s="29" t="s">
        <v>6</v>
      </c>
      <c r="I208" s="16">
        <v>263840</v>
      </c>
      <c r="J208" s="16">
        <v>14.04</v>
      </c>
      <c r="K208" s="16">
        <v>14.04</v>
      </c>
      <c r="L208" s="16">
        <v>14.04</v>
      </c>
      <c r="M208" s="16">
        <v>120.39</v>
      </c>
      <c r="N208" s="16">
        <v>24.49</v>
      </c>
      <c r="O208" s="16">
        <v>1.52</v>
      </c>
      <c r="P208" s="16">
        <v>242.45</v>
      </c>
      <c r="Q208" s="19" t="s">
        <v>32</v>
      </c>
      <c r="R208" s="20" t="s">
        <v>1372</v>
      </c>
      <c r="S208" s="20">
        <v>38.737833000000002</v>
      </c>
      <c r="T208" s="20">
        <v>-81.674254000000005</v>
      </c>
      <c r="U208" s="19" t="s">
        <v>9</v>
      </c>
      <c r="V208" s="25">
        <v>43567</v>
      </c>
      <c r="W208" s="21" t="s">
        <v>34</v>
      </c>
      <c r="X208" s="21">
        <v>2019</v>
      </c>
      <c r="Y208" s="19" t="s">
        <v>1373</v>
      </c>
      <c r="Z208" s="19" t="s">
        <v>1270</v>
      </c>
      <c r="AA208" s="25">
        <v>43837</v>
      </c>
      <c r="AB208" s="26">
        <v>249.15759770856801</v>
      </c>
      <c r="AC208" s="27">
        <v>1.7908423535969342E-2</v>
      </c>
      <c r="AD208" s="27">
        <v>0.31955062085602376</v>
      </c>
      <c r="AE208" s="27">
        <v>8.4167662975578816E-2</v>
      </c>
      <c r="AF208" s="27">
        <v>0.1367853082782409</v>
      </c>
      <c r="AG208" s="26">
        <v>2106.5407971872401</v>
      </c>
      <c r="AH208" s="27">
        <v>1.6130005657005803E-2</v>
      </c>
      <c r="AI208" s="27">
        <v>0.31493622334899141</v>
      </c>
      <c r="AJ208" s="27">
        <v>8.2489658457372675E-2</v>
      </c>
      <c r="AK208" s="27">
        <v>0.13168492906676438</v>
      </c>
    </row>
    <row r="209" spans="1:37" ht="29" x14ac:dyDescent="0.35">
      <c r="A209" s="19" t="s">
        <v>1263</v>
      </c>
      <c r="B209" s="19" t="s">
        <v>1374</v>
      </c>
      <c r="C209" s="19" t="s">
        <v>1369</v>
      </c>
      <c r="D209" s="19" t="s">
        <v>1375</v>
      </c>
      <c r="E209" s="19" t="s">
        <v>51</v>
      </c>
      <c r="F209" s="1" t="s">
        <v>1376</v>
      </c>
      <c r="G209" s="29" t="s">
        <v>5</v>
      </c>
      <c r="H209" s="29" t="s">
        <v>6</v>
      </c>
      <c r="I209" s="16">
        <v>133989</v>
      </c>
      <c r="J209" s="16">
        <v>5.22</v>
      </c>
      <c r="K209" s="16">
        <v>5.22</v>
      </c>
      <c r="L209" s="16">
        <v>5.22</v>
      </c>
      <c r="M209" s="16">
        <v>-37.92</v>
      </c>
      <c r="N209" s="16">
        <v>11.97</v>
      </c>
      <c r="O209" s="16">
        <v>0.77</v>
      </c>
      <c r="P209" s="16">
        <v>68.83</v>
      </c>
      <c r="Q209" s="19" t="s">
        <v>32</v>
      </c>
      <c r="R209" s="20" t="s">
        <v>1377</v>
      </c>
      <c r="S209" s="20">
        <v>38.875169999999898</v>
      </c>
      <c r="T209" s="20">
        <v>-78.861620000000002</v>
      </c>
      <c r="U209" s="19" t="s">
        <v>9</v>
      </c>
      <c r="V209" s="25">
        <v>43570</v>
      </c>
      <c r="W209" s="21" t="s">
        <v>166</v>
      </c>
      <c r="X209" s="21">
        <v>2018</v>
      </c>
      <c r="Y209" s="19" t="s">
        <v>1378</v>
      </c>
      <c r="Z209" s="19" t="s">
        <v>1379</v>
      </c>
      <c r="AA209" s="25">
        <v>43752</v>
      </c>
      <c r="AB209" s="26">
        <v>45.689985799961001</v>
      </c>
      <c r="AC209" s="27">
        <v>1.8548045307587628E-2</v>
      </c>
      <c r="AD209" s="27">
        <v>0.32445783378839776</v>
      </c>
      <c r="AE209" s="27">
        <v>1.6056465005005609E-2</v>
      </c>
      <c r="AF209" s="27">
        <v>0.22230374973112751</v>
      </c>
      <c r="AG209" s="26">
        <v>411.07941465422499</v>
      </c>
      <c r="AH209" s="27">
        <v>1.810601375904862E-2</v>
      </c>
      <c r="AI209" s="27">
        <v>0.32291997299243663</v>
      </c>
      <c r="AJ209" s="27">
        <v>1.6476805742164244E-2</v>
      </c>
      <c r="AK209" s="27">
        <v>0.2224547579683957</v>
      </c>
    </row>
    <row r="210" spans="1:37" ht="29" x14ac:dyDescent="0.35">
      <c r="A210" s="19" t="s">
        <v>1263</v>
      </c>
      <c r="B210" s="19" t="s">
        <v>1380</v>
      </c>
      <c r="C210" s="19" t="s">
        <v>1369</v>
      </c>
      <c r="D210" s="19" t="s">
        <v>1381</v>
      </c>
      <c r="E210" s="19" t="s">
        <v>3</v>
      </c>
      <c r="F210" s="1" t="s">
        <v>1382</v>
      </c>
      <c r="G210" s="29" t="s">
        <v>5</v>
      </c>
      <c r="H210" s="29" t="s">
        <v>6</v>
      </c>
      <c r="I210" s="16">
        <v>227640</v>
      </c>
      <c r="J210" s="16">
        <v>11.66</v>
      </c>
      <c r="K210" s="16">
        <v>11.66</v>
      </c>
      <c r="L210" s="16"/>
      <c r="M210" s="16">
        <v>98.38</v>
      </c>
      <c r="N210" s="16">
        <v>45.1</v>
      </c>
      <c r="O210" s="16">
        <v>1.26</v>
      </c>
      <c r="P210" s="16">
        <v>243.15</v>
      </c>
      <c r="Q210" s="19" t="s">
        <v>32</v>
      </c>
      <c r="R210" s="20" t="s">
        <v>1383</v>
      </c>
      <c r="S210" s="20">
        <v>38.486995999999898</v>
      </c>
      <c r="T210" s="20">
        <v>-81.323344000000006</v>
      </c>
      <c r="U210" s="19" t="s">
        <v>9</v>
      </c>
      <c r="V210" s="25">
        <v>43570</v>
      </c>
      <c r="W210" s="21" t="s">
        <v>34</v>
      </c>
      <c r="X210" s="21">
        <v>2018</v>
      </c>
      <c r="Y210" s="19" t="s">
        <v>1384</v>
      </c>
      <c r="Z210" s="19" t="s">
        <v>1270</v>
      </c>
      <c r="AA210" s="25">
        <v>43752</v>
      </c>
      <c r="AB210" s="26">
        <v>111.128403131491</v>
      </c>
      <c r="AC210" s="27">
        <v>8.0643376173570244E-2</v>
      </c>
      <c r="AD210" s="27">
        <v>0.42751630560419601</v>
      </c>
      <c r="AE210" s="27">
        <v>3.6890393246716821E-2</v>
      </c>
      <c r="AF210" s="27">
        <v>0.18343806543850671</v>
      </c>
      <c r="AG210" s="26">
        <v>1547.90990391384</v>
      </c>
      <c r="AH210" s="27">
        <v>7.453190800527798E-2</v>
      </c>
      <c r="AI210" s="27">
        <v>0.43030793893562835</v>
      </c>
      <c r="AJ210" s="27">
        <v>5.3924849783561414E-2</v>
      </c>
      <c r="AK210" s="27">
        <v>0.21406884502270176</v>
      </c>
    </row>
    <row r="211" spans="1:37" ht="29" x14ac:dyDescent="0.35">
      <c r="A211" s="19" t="s">
        <v>1263</v>
      </c>
      <c r="B211" s="19" t="s">
        <v>1385</v>
      </c>
      <c r="C211" s="19" t="s">
        <v>1369</v>
      </c>
      <c r="D211" s="19" t="s">
        <v>1386</v>
      </c>
      <c r="E211" s="19" t="s">
        <v>51</v>
      </c>
      <c r="F211" s="1" t="s">
        <v>1387</v>
      </c>
      <c r="G211" s="29" t="s">
        <v>5</v>
      </c>
      <c r="H211" s="29" t="s">
        <v>6</v>
      </c>
      <c r="I211" s="16">
        <v>105795</v>
      </c>
      <c r="J211" s="16">
        <v>5</v>
      </c>
      <c r="K211" s="16">
        <v>5</v>
      </c>
      <c r="L211" s="16">
        <v>5</v>
      </c>
      <c r="M211" s="16">
        <v>64.92</v>
      </c>
      <c r="N211" s="16">
        <v>31.38</v>
      </c>
      <c r="O211" s="16">
        <v>0.55000000000000004</v>
      </c>
      <c r="P211" s="16">
        <v>90.02</v>
      </c>
      <c r="Q211" s="19" t="s">
        <v>32</v>
      </c>
      <c r="R211" s="20" t="s">
        <v>1388</v>
      </c>
      <c r="S211" s="20">
        <v>38.8208869999999</v>
      </c>
      <c r="T211" s="20">
        <v>-79.836044999999899</v>
      </c>
      <c r="U211" s="19" t="s">
        <v>9</v>
      </c>
      <c r="V211" s="25">
        <v>43570</v>
      </c>
      <c r="W211" s="21" t="s">
        <v>34</v>
      </c>
      <c r="X211" s="21">
        <v>2018</v>
      </c>
      <c r="Y211" s="19" t="s">
        <v>1278</v>
      </c>
      <c r="Z211" s="19" t="s">
        <v>1270</v>
      </c>
      <c r="AA211" s="25">
        <v>43753</v>
      </c>
      <c r="AB211" s="26">
        <v>274.34192070500501</v>
      </c>
      <c r="AC211" s="27">
        <v>9.0700856242868898E-3</v>
      </c>
      <c r="AD211" s="27">
        <v>0.39950648604740363</v>
      </c>
      <c r="AE211" s="27">
        <v>8.6650015737386052E-2</v>
      </c>
      <c r="AF211" s="27">
        <v>0.20861535545050616</v>
      </c>
      <c r="AG211" s="26">
        <v>2399.6005817646601</v>
      </c>
      <c r="AH211" s="27">
        <v>1.2437864190789119E-2</v>
      </c>
      <c r="AI211" s="27">
        <v>0.4274358930129451</v>
      </c>
      <c r="AJ211" s="27">
        <v>7.0759825926134737E-2</v>
      </c>
      <c r="AK211" s="27">
        <v>0.22042895211994484</v>
      </c>
    </row>
    <row r="212" spans="1:37" x14ac:dyDescent="0.35">
      <c r="A212" s="19" t="s">
        <v>1263</v>
      </c>
      <c r="B212" s="19" t="s">
        <v>1389</v>
      </c>
      <c r="C212" s="19" t="s">
        <v>1369</v>
      </c>
      <c r="D212" s="19" t="s">
        <v>1390</v>
      </c>
      <c r="E212" s="19" t="s">
        <v>51</v>
      </c>
      <c r="F212" s="1" t="s">
        <v>1391</v>
      </c>
      <c r="G212" s="29" t="s">
        <v>5</v>
      </c>
      <c r="H212" s="29" t="s">
        <v>6</v>
      </c>
      <c r="I212" s="16">
        <v>140169</v>
      </c>
      <c r="J212" s="16">
        <v>7.38</v>
      </c>
      <c r="K212" s="16">
        <v>7.38</v>
      </c>
      <c r="L212" s="16">
        <v>7.38</v>
      </c>
      <c r="M212" s="16">
        <v>63.74</v>
      </c>
      <c r="N212" s="16">
        <v>22.04</v>
      </c>
      <c r="O212" s="16">
        <v>0.8</v>
      </c>
      <c r="P212" s="16">
        <v>97.08</v>
      </c>
      <c r="Q212" s="19" t="s">
        <v>32</v>
      </c>
      <c r="R212" s="20" t="s">
        <v>1392</v>
      </c>
      <c r="S212" s="20">
        <v>38.749952</v>
      </c>
      <c r="T212" s="20">
        <v>-80.362503000000004</v>
      </c>
      <c r="U212" s="19" t="s">
        <v>9</v>
      </c>
      <c r="V212" s="25">
        <v>43570</v>
      </c>
      <c r="W212" s="21" t="s">
        <v>34</v>
      </c>
      <c r="X212" s="21">
        <v>2018</v>
      </c>
      <c r="Y212" s="19" t="s">
        <v>1278</v>
      </c>
      <c r="Z212" s="19" t="s">
        <v>1270</v>
      </c>
      <c r="AA212" s="25">
        <v>43753</v>
      </c>
      <c r="AB212" s="26">
        <v>32.333099717131503</v>
      </c>
      <c r="AC212" s="27">
        <v>1.8450184501845074E-2</v>
      </c>
      <c r="AD212" s="27">
        <v>0.3523985239852393</v>
      </c>
      <c r="AE212" s="27">
        <v>0</v>
      </c>
      <c r="AF212" s="27">
        <v>0.3339483394833952</v>
      </c>
      <c r="AG212" s="26">
        <v>304.34246044229099</v>
      </c>
      <c r="AH212" s="27">
        <v>1.320112191556424E-2</v>
      </c>
      <c r="AI212" s="27">
        <v>0.4084816931020937</v>
      </c>
      <c r="AJ212" s="27">
        <v>1.0797690613859462E-2</v>
      </c>
      <c r="AK212" s="27">
        <v>0.30873935667340691</v>
      </c>
    </row>
    <row r="213" spans="1:37" ht="43.5" x14ac:dyDescent="0.35">
      <c r="A213" s="19" t="s">
        <v>1263</v>
      </c>
      <c r="B213" s="19" t="s">
        <v>1393</v>
      </c>
      <c r="C213" s="19" t="s">
        <v>1369</v>
      </c>
      <c r="D213" s="19" t="s">
        <v>1394</v>
      </c>
      <c r="E213" s="19" t="s">
        <v>51</v>
      </c>
      <c r="F213" s="1" t="s">
        <v>1395</v>
      </c>
      <c r="G213" s="29" t="s">
        <v>5</v>
      </c>
      <c r="H213" s="29" t="s">
        <v>6</v>
      </c>
      <c r="I213" s="16">
        <v>286499</v>
      </c>
      <c r="J213" s="16">
        <v>21</v>
      </c>
      <c r="K213" s="16">
        <v>21</v>
      </c>
      <c r="L213" s="16"/>
      <c r="M213" s="16">
        <v>314.3</v>
      </c>
      <c r="N213" s="16">
        <v>63.7</v>
      </c>
      <c r="O213" s="16">
        <v>1.54</v>
      </c>
      <c r="P213" s="16">
        <v>371.6</v>
      </c>
      <c r="Q213" s="19" t="s">
        <v>32</v>
      </c>
      <c r="R213" s="20" t="s">
        <v>1396</v>
      </c>
      <c r="S213" s="20">
        <v>38.848610000000001</v>
      </c>
      <c r="T213" s="20">
        <v>-79.376069999999899</v>
      </c>
      <c r="U213" s="19" t="s">
        <v>1367</v>
      </c>
      <c r="V213" s="25">
        <v>43714</v>
      </c>
      <c r="W213" s="21" t="s">
        <v>166</v>
      </c>
      <c r="X213" s="21" t="s">
        <v>46</v>
      </c>
      <c r="Y213" s="19" t="s">
        <v>1397</v>
      </c>
      <c r="Z213" s="19" t="s">
        <v>1270</v>
      </c>
      <c r="AA213" s="25">
        <v>43753</v>
      </c>
      <c r="AB213" s="26">
        <v>17.655212162058</v>
      </c>
      <c r="AC213" s="27">
        <v>3.8653366583541321E-2</v>
      </c>
      <c r="AD213" s="27">
        <v>0.50872817955112393</v>
      </c>
      <c r="AE213" s="27">
        <v>6.1097256857855387E-2</v>
      </c>
      <c r="AF213" s="27">
        <v>0.22194513715710776</v>
      </c>
      <c r="AG213" s="26">
        <v>162.55522363901599</v>
      </c>
      <c r="AH213" s="27">
        <v>3.8242238000317272E-2</v>
      </c>
      <c r="AI213" s="27">
        <v>0.50774648942235445</v>
      </c>
      <c r="AJ213" s="27">
        <v>6.2120252863060353E-2</v>
      </c>
      <c r="AK213" s="27">
        <v>0.22253898955509738</v>
      </c>
    </row>
    <row r="214" spans="1:37" ht="29" x14ac:dyDescent="0.35">
      <c r="A214" s="19" t="s">
        <v>1263</v>
      </c>
      <c r="B214" s="19" t="s">
        <v>1014</v>
      </c>
      <c r="C214" s="19" t="s">
        <v>1369</v>
      </c>
      <c r="D214" s="19" t="s">
        <v>1398</v>
      </c>
      <c r="E214" s="19" t="s">
        <v>3</v>
      </c>
      <c r="F214" s="1" t="s">
        <v>1399</v>
      </c>
      <c r="G214" s="29" t="s">
        <v>5</v>
      </c>
      <c r="H214" s="29" t="s">
        <v>6</v>
      </c>
      <c r="I214" s="16">
        <v>193194</v>
      </c>
      <c r="J214" s="16">
        <v>10.31</v>
      </c>
      <c r="K214" s="16">
        <v>10.31</v>
      </c>
      <c r="L214" s="16">
        <v>10.31</v>
      </c>
      <c r="M214" s="16">
        <v>89.34</v>
      </c>
      <c r="N214" s="16">
        <v>18</v>
      </c>
      <c r="O214" s="16">
        <v>1.1100000000000001</v>
      </c>
      <c r="P214" s="16">
        <v>212.27</v>
      </c>
      <c r="Q214" s="19" t="s">
        <v>32</v>
      </c>
      <c r="R214" s="20" t="s">
        <v>1400</v>
      </c>
      <c r="S214" s="20">
        <v>39.041576999999897</v>
      </c>
      <c r="T214" s="20">
        <v>-81.142128999999898</v>
      </c>
      <c r="U214" s="19" t="s">
        <v>9</v>
      </c>
      <c r="V214" s="25">
        <v>43739</v>
      </c>
      <c r="W214" s="21" t="s">
        <v>34</v>
      </c>
      <c r="X214" s="21">
        <v>2019</v>
      </c>
      <c r="Y214" s="19" t="s">
        <v>1401</v>
      </c>
      <c r="Z214" s="19" t="s">
        <v>1270</v>
      </c>
      <c r="AA214" s="25">
        <v>43837</v>
      </c>
      <c r="AB214" s="26">
        <v>42.817948741110001</v>
      </c>
      <c r="AC214" s="27">
        <v>9.5335446260794363E-3</v>
      </c>
      <c r="AD214" s="27">
        <v>0.40417768443951768</v>
      </c>
      <c r="AE214" s="27">
        <v>2.5566697659067047E-2</v>
      </c>
      <c r="AF214" s="27">
        <v>0.19169864579939552</v>
      </c>
      <c r="AG214" s="26">
        <v>368.96469130744498</v>
      </c>
      <c r="AH214" s="27">
        <v>1.3453516078741351E-2</v>
      </c>
      <c r="AI214" s="27">
        <v>0.40896394195919711</v>
      </c>
      <c r="AJ214" s="27">
        <v>3.2352329826346546E-2</v>
      </c>
      <c r="AK214" s="27">
        <v>0.19935669954022614</v>
      </c>
    </row>
    <row r="215" spans="1:37" ht="29" x14ac:dyDescent="0.35">
      <c r="A215" s="19" t="s">
        <v>1263</v>
      </c>
      <c r="B215" s="19" t="s">
        <v>1297</v>
      </c>
      <c r="C215" s="19" t="s">
        <v>1369</v>
      </c>
      <c r="D215" s="19" t="s">
        <v>1402</v>
      </c>
      <c r="E215" s="19" t="s">
        <v>3</v>
      </c>
      <c r="F215" s="1" t="s">
        <v>1403</v>
      </c>
      <c r="G215" s="29" t="s">
        <v>5</v>
      </c>
      <c r="H215" s="29" t="s">
        <v>6</v>
      </c>
      <c r="I215" s="16">
        <v>224497</v>
      </c>
      <c r="J215" s="16">
        <v>11.75</v>
      </c>
      <c r="K215" s="16">
        <v>11.75</v>
      </c>
      <c r="L215" s="16">
        <v>11.75</v>
      </c>
      <c r="M215" s="16">
        <v>101.85</v>
      </c>
      <c r="N215" s="16">
        <v>23.26</v>
      </c>
      <c r="O215" s="16">
        <v>1.27</v>
      </c>
      <c r="P215" s="16">
        <v>238.38</v>
      </c>
      <c r="Q215" s="19" t="s">
        <v>32</v>
      </c>
      <c r="R215" s="20" t="s">
        <v>1404</v>
      </c>
      <c r="S215" s="20">
        <v>39.269339000000002</v>
      </c>
      <c r="T215" s="20">
        <v>-80.733372000000003</v>
      </c>
      <c r="U215" s="19" t="s">
        <v>9</v>
      </c>
      <c r="V215" s="25">
        <v>43739</v>
      </c>
      <c r="W215" s="21" t="s">
        <v>34</v>
      </c>
      <c r="X215" s="21">
        <v>2019</v>
      </c>
      <c r="Y215" s="19" t="s">
        <v>1405</v>
      </c>
      <c r="Z215" s="19" t="s">
        <v>1270</v>
      </c>
      <c r="AA215" s="25">
        <v>43837</v>
      </c>
      <c r="AB215" s="26">
        <v>37.830293115015301</v>
      </c>
      <c r="AC215" s="27">
        <v>1.8264364909857493E-2</v>
      </c>
      <c r="AD215" s="27">
        <v>0.24213617363372508</v>
      </c>
      <c r="AE215" s="27">
        <v>3.8824167420708759E-2</v>
      </c>
      <c r="AF215" s="27">
        <v>0.1979549386211979</v>
      </c>
      <c r="AG215" s="26">
        <v>891.44146018390302</v>
      </c>
      <c r="AH215" s="27">
        <v>3.3980919016005279E-2</v>
      </c>
      <c r="AI215" s="27">
        <v>0.37030243222323905</v>
      </c>
      <c r="AJ215" s="27">
        <v>2.9155105108607231E-2</v>
      </c>
      <c r="AK215" s="27">
        <v>0.18287468786026148</v>
      </c>
    </row>
    <row r="216" spans="1:37" ht="29" x14ac:dyDescent="0.35">
      <c r="A216" s="19" t="s">
        <v>1263</v>
      </c>
      <c r="B216" s="19" t="s">
        <v>182</v>
      </c>
      <c r="C216" s="19" t="s">
        <v>1369</v>
      </c>
      <c r="D216" s="19" t="s">
        <v>1406</v>
      </c>
      <c r="E216" s="19" t="s">
        <v>3</v>
      </c>
      <c r="F216" s="1" t="s">
        <v>1407</v>
      </c>
      <c r="G216" s="29" t="s">
        <v>5</v>
      </c>
      <c r="H216" s="29" t="s">
        <v>6</v>
      </c>
      <c r="I216" s="16">
        <v>263848</v>
      </c>
      <c r="J216" s="16">
        <v>15.89</v>
      </c>
      <c r="K216" s="16">
        <v>15.89</v>
      </c>
      <c r="L216" s="16">
        <v>15.89</v>
      </c>
      <c r="M216" s="16">
        <v>134.16999999999999</v>
      </c>
      <c r="N216" s="16">
        <v>28.29928</v>
      </c>
      <c r="O216" s="16">
        <v>2.5649999999999999</v>
      </c>
      <c r="P216" s="16">
        <v>195.63</v>
      </c>
      <c r="Q216" s="19" t="s">
        <v>32</v>
      </c>
      <c r="R216" s="20" t="s">
        <v>1408</v>
      </c>
      <c r="S216" s="20">
        <v>39.882500999999898</v>
      </c>
      <c r="T216" s="20">
        <v>-80.581316000000001</v>
      </c>
      <c r="U216" s="19" t="s">
        <v>9</v>
      </c>
      <c r="V216" s="25">
        <v>43739</v>
      </c>
      <c r="W216" s="21" t="s">
        <v>34</v>
      </c>
      <c r="X216" s="21">
        <v>2019</v>
      </c>
      <c r="Y216" s="19" t="s">
        <v>1409</v>
      </c>
      <c r="Z216" s="19" t="s">
        <v>1270</v>
      </c>
      <c r="AA216" s="25">
        <v>43837</v>
      </c>
      <c r="AB216" s="26">
        <v>87.983467890945306</v>
      </c>
      <c r="AC216" s="27">
        <v>0</v>
      </c>
      <c r="AD216" s="27">
        <v>0.23857343560731492</v>
      </c>
      <c r="AE216" s="27">
        <v>6.042677863356459E-2</v>
      </c>
      <c r="AF216" s="27">
        <v>0.16859889137279629</v>
      </c>
      <c r="AG216" s="26">
        <v>965.94379053800196</v>
      </c>
      <c r="AH216" s="27">
        <v>1.192273901742465E-2</v>
      </c>
      <c r="AI216" s="27">
        <v>0.27640161694983861</v>
      </c>
      <c r="AJ216" s="27">
        <v>6.8710196816677477E-2</v>
      </c>
      <c r="AK216" s="27">
        <v>0.16895768879548306</v>
      </c>
    </row>
    <row r="217" spans="1:37" x14ac:dyDescent="0.35">
      <c r="A217" s="19" t="s">
        <v>1263</v>
      </c>
      <c r="B217" s="19" t="s">
        <v>1282</v>
      </c>
      <c r="C217" s="19" t="s">
        <v>1410</v>
      </c>
      <c r="D217" s="19" t="s">
        <v>1411</v>
      </c>
      <c r="E217" s="19" t="s">
        <v>51</v>
      </c>
      <c r="F217" s="1" t="s">
        <v>1412</v>
      </c>
      <c r="G217" s="29" t="s">
        <v>5</v>
      </c>
      <c r="H217" s="29" t="s">
        <v>6</v>
      </c>
      <c r="I217" s="16">
        <v>194675.05999999901</v>
      </c>
      <c r="J217" s="16">
        <v>30.28</v>
      </c>
      <c r="K217" s="16">
        <v>30.28</v>
      </c>
      <c r="L217" s="16"/>
      <c r="M217" s="16">
        <v>56.78</v>
      </c>
      <c r="N217" s="16">
        <v>13.39</v>
      </c>
      <c r="O217" s="16">
        <v>5.05</v>
      </c>
      <c r="P217" s="16">
        <v>59.69</v>
      </c>
      <c r="Q217" s="19" t="s">
        <v>32</v>
      </c>
      <c r="R217" s="20" t="s">
        <v>1413</v>
      </c>
      <c r="S217" s="20">
        <v>39.543405</v>
      </c>
      <c r="T217" s="20">
        <v>-80.5021279999999</v>
      </c>
      <c r="U217" s="19" t="s">
        <v>9</v>
      </c>
      <c r="V217" s="25">
        <v>43570</v>
      </c>
      <c r="W217" s="21" t="s">
        <v>34</v>
      </c>
      <c r="X217" s="21">
        <v>2019</v>
      </c>
      <c r="Y217" s="19" t="s">
        <v>1414</v>
      </c>
      <c r="Z217" s="19" t="s">
        <v>1270</v>
      </c>
      <c r="AA217" s="25">
        <v>43753</v>
      </c>
      <c r="AB217" s="26">
        <v>52.924104625492198</v>
      </c>
      <c r="AC217" s="27">
        <v>5.6924148512107253E-2</v>
      </c>
      <c r="AD217" s="27">
        <v>0.5484393996536292</v>
      </c>
      <c r="AE217" s="27">
        <v>2.0659632342509025E-2</v>
      </c>
      <c r="AF217" s="27">
        <v>0.17723462682491126</v>
      </c>
      <c r="AG217" s="26">
        <v>491.52504601745801</v>
      </c>
      <c r="AH217" s="27">
        <v>4.767915349457414E-2</v>
      </c>
      <c r="AI217" s="27">
        <v>0.50550695471632556</v>
      </c>
      <c r="AJ217" s="27">
        <v>2.2533822523087468E-2</v>
      </c>
      <c r="AK217" s="27">
        <v>0.16512926719385845</v>
      </c>
    </row>
    <row r="218" spans="1:37" x14ac:dyDescent="0.35">
      <c r="A218" s="19" t="s">
        <v>1263</v>
      </c>
      <c r="B218" s="19" t="s">
        <v>1415</v>
      </c>
      <c r="C218" s="19" t="s">
        <v>1416</v>
      </c>
      <c r="D218" s="19" t="s">
        <v>1417</v>
      </c>
      <c r="E218" s="19" t="s">
        <v>3</v>
      </c>
      <c r="F218" s="1" t="s">
        <v>1418</v>
      </c>
      <c r="G218" s="29" t="s">
        <v>5</v>
      </c>
      <c r="H218" s="29" t="s">
        <v>6</v>
      </c>
      <c r="I218" s="16">
        <v>145987</v>
      </c>
      <c r="J218" s="16">
        <v>7</v>
      </c>
      <c r="K218" s="16">
        <v>7</v>
      </c>
      <c r="L218" s="16">
        <v>7</v>
      </c>
      <c r="M218" s="16">
        <v>72.22</v>
      </c>
      <c r="N218" s="16">
        <v>68.680000000000007</v>
      </c>
      <c r="O218" s="16">
        <v>0.41</v>
      </c>
      <c r="P218" s="16">
        <v>80.14</v>
      </c>
      <c r="Q218" s="19" t="s">
        <v>32</v>
      </c>
      <c r="R218" s="20" t="s">
        <v>1419</v>
      </c>
      <c r="S218" s="20">
        <v>39.656111000000003</v>
      </c>
      <c r="T218" s="20">
        <v>-80.149167000000006</v>
      </c>
      <c r="U218" s="19" t="s">
        <v>9</v>
      </c>
      <c r="V218" s="25">
        <v>43567</v>
      </c>
      <c r="W218" s="21" t="s">
        <v>166</v>
      </c>
      <c r="X218" s="21" t="s">
        <v>46</v>
      </c>
      <c r="Y218" s="19" t="s">
        <v>1397</v>
      </c>
      <c r="Z218" s="19" t="s">
        <v>1270</v>
      </c>
      <c r="AA218" s="25">
        <v>43752</v>
      </c>
      <c r="AB218" s="26">
        <v>154.406033631398</v>
      </c>
      <c r="AC218" s="27">
        <v>3.7526477120938258E-3</v>
      </c>
      <c r="AD218" s="27">
        <v>0.2788966147112486</v>
      </c>
      <c r="AE218" s="27">
        <v>1.2695390405011414E-2</v>
      </c>
      <c r="AF218" s="27">
        <v>0.1467375697851106</v>
      </c>
      <c r="AG218" s="26">
        <v>1766.52579292058</v>
      </c>
      <c r="AH218" s="27">
        <v>2.0299240392560158E-2</v>
      </c>
      <c r="AI218" s="27">
        <v>0.31248589201437471</v>
      </c>
      <c r="AJ218" s="27">
        <v>4.1755112019890267E-2</v>
      </c>
      <c r="AK218" s="27">
        <v>0.14500089405521346</v>
      </c>
    </row>
    <row r="219" spans="1:37" x14ac:dyDescent="0.35">
      <c r="A219" s="19" t="s">
        <v>1263</v>
      </c>
      <c r="B219" s="19" t="s">
        <v>1420</v>
      </c>
      <c r="C219" s="19" t="s">
        <v>1416</v>
      </c>
      <c r="D219" s="19" t="s">
        <v>1421</v>
      </c>
      <c r="E219" s="19" t="s">
        <v>51</v>
      </c>
      <c r="F219" s="1" t="s">
        <v>1422</v>
      </c>
      <c r="G219" s="29" t="s">
        <v>5</v>
      </c>
      <c r="H219" s="29" t="s">
        <v>6</v>
      </c>
      <c r="I219" s="16">
        <v>113510</v>
      </c>
      <c r="J219" s="16">
        <v>6.33</v>
      </c>
      <c r="K219" s="16">
        <v>6.33</v>
      </c>
      <c r="L219" s="16"/>
      <c r="M219" s="16">
        <v>91.76</v>
      </c>
      <c r="N219" s="16">
        <v>87.45</v>
      </c>
      <c r="O219" s="16">
        <v>0.38</v>
      </c>
      <c r="P219" s="16">
        <v>27.82</v>
      </c>
      <c r="Q219" s="19" t="s">
        <v>32</v>
      </c>
      <c r="R219" s="20" t="s">
        <v>1423</v>
      </c>
      <c r="S219" s="20">
        <v>39.577509999999897</v>
      </c>
      <c r="T219" s="20">
        <v>-80.202879999999894</v>
      </c>
      <c r="U219" s="19" t="s">
        <v>9</v>
      </c>
      <c r="V219" s="25">
        <v>43714</v>
      </c>
      <c r="W219" s="21" t="s">
        <v>34</v>
      </c>
      <c r="X219" s="21">
        <v>2019</v>
      </c>
      <c r="Y219" s="19" t="s">
        <v>1424</v>
      </c>
      <c r="Z219" s="19" t="s">
        <v>1270</v>
      </c>
      <c r="AA219" s="25">
        <v>43752</v>
      </c>
      <c r="AB219" s="26">
        <v>320.510785409687</v>
      </c>
      <c r="AC219" s="27">
        <v>3.2251291285745236E-3</v>
      </c>
      <c r="AD219" s="27">
        <v>0.51539738526489332</v>
      </c>
      <c r="AE219" s="27">
        <v>4.0756008034158644E-2</v>
      </c>
      <c r="AF219" s="27">
        <v>0.18321552087668933</v>
      </c>
      <c r="AG219" s="26">
        <v>2866.1541197884399</v>
      </c>
      <c r="AH219" s="27">
        <v>2.172448693371452E-2</v>
      </c>
      <c r="AI219" s="27">
        <v>0.42619079342941091</v>
      </c>
      <c r="AJ219" s="27">
        <v>3.1294492690080347E-2</v>
      </c>
      <c r="AK219" s="27">
        <v>0.20705405615066133</v>
      </c>
    </row>
    <row r="220" spans="1:37" ht="29" x14ac:dyDescent="0.35">
      <c r="A220" s="19" t="s">
        <v>1263</v>
      </c>
      <c r="B220" s="19" t="s">
        <v>647</v>
      </c>
      <c r="C220" s="19" t="s">
        <v>1425</v>
      </c>
      <c r="D220" s="19" t="s">
        <v>1426</v>
      </c>
      <c r="E220" s="19" t="s">
        <v>51</v>
      </c>
      <c r="F220" s="1" t="s">
        <v>1427</v>
      </c>
      <c r="G220" s="29" t="s">
        <v>5</v>
      </c>
      <c r="H220" s="29" t="s">
        <v>6</v>
      </c>
      <c r="I220" s="16">
        <v>82652</v>
      </c>
      <c r="J220" s="16">
        <v>10.18</v>
      </c>
      <c r="K220" s="16">
        <v>10.18</v>
      </c>
      <c r="L220" s="16">
        <v>10.18</v>
      </c>
      <c r="M220" s="16">
        <v>66.95</v>
      </c>
      <c r="N220" s="16">
        <v>26.66</v>
      </c>
      <c r="O220" s="16">
        <v>0.31</v>
      </c>
      <c r="P220" s="16">
        <v>79.91</v>
      </c>
      <c r="Q220" s="19" t="s">
        <v>32</v>
      </c>
      <c r="R220" s="20" t="s">
        <v>1428</v>
      </c>
      <c r="S220" s="20">
        <v>39.184240000000003</v>
      </c>
      <c r="T220" s="20">
        <v>-80.496369999999899</v>
      </c>
      <c r="U220" s="19" t="s">
        <v>1367</v>
      </c>
      <c r="V220" s="25">
        <v>43714</v>
      </c>
      <c r="W220" s="21" t="s">
        <v>34</v>
      </c>
      <c r="X220" s="21">
        <v>2016</v>
      </c>
      <c r="Y220" s="19" t="s">
        <v>1424</v>
      </c>
      <c r="Z220" s="19" t="s">
        <v>1270</v>
      </c>
      <c r="AA220" s="25">
        <v>43753</v>
      </c>
      <c r="AB220" s="26">
        <v>196.84591467072599</v>
      </c>
      <c r="AC220" s="27">
        <v>6.9439548819174829E-2</v>
      </c>
      <c r="AD220" s="27">
        <v>0.40394783221713093</v>
      </c>
      <c r="AE220" s="27">
        <v>9.0236164962989071E-2</v>
      </c>
      <c r="AF220" s="27">
        <v>0.17166020444131108</v>
      </c>
      <c r="AG220" s="26">
        <v>1720.07161955109</v>
      </c>
      <c r="AH220" s="27">
        <v>6.9760574253023386E-2</v>
      </c>
      <c r="AI220" s="27">
        <v>0.3909945999493134</v>
      </c>
      <c r="AJ220" s="27">
        <v>8.8573639816195912E-2</v>
      </c>
      <c r="AK220" s="27">
        <v>0.17241657604536173</v>
      </c>
    </row>
    <row r="221" spans="1:37" ht="43.5" x14ac:dyDescent="0.35">
      <c r="A221" s="19" t="s">
        <v>1263</v>
      </c>
      <c r="B221" s="19" t="s">
        <v>182</v>
      </c>
      <c r="C221" s="19" t="s">
        <v>1429</v>
      </c>
      <c r="D221" s="19" t="s">
        <v>1430</v>
      </c>
      <c r="E221" s="19" t="s">
        <v>40</v>
      </c>
      <c r="F221" s="1" t="s">
        <v>1431</v>
      </c>
      <c r="G221" s="29" t="s">
        <v>186</v>
      </c>
      <c r="H221" s="29" t="s">
        <v>394</v>
      </c>
      <c r="I221" s="16">
        <v>882381</v>
      </c>
      <c r="J221" s="16">
        <v>6.69</v>
      </c>
      <c r="K221" s="16">
        <v>6.62</v>
      </c>
      <c r="L221" s="16">
        <v>6.69</v>
      </c>
      <c r="M221" s="16">
        <v>1110.9000000000001</v>
      </c>
      <c r="N221" s="16">
        <v>57.57</v>
      </c>
      <c r="O221" s="16">
        <v>3.97</v>
      </c>
      <c r="P221" s="16">
        <v>573.48</v>
      </c>
      <c r="Q221" s="19" t="s">
        <v>32</v>
      </c>
      <c r="R221" s="20" t="s">
        <v>1432</v>
      </c>
      <c r="S221" s="20">
        <v>39.748060000000002</v>
      </c>
      <c r="T221" s="20">
        <v>-80.848889999999898</v>
      </c>
      <c r="U221" s="19" t="s">
        <v>9</v>
      </c>
      <c r="V221" s="25">
        <v>43693</v>
      </c>
      <c r="W221" s="21" t="s">
        <v>34</v>
      </c>
      <c r="X221" s="21">
        <v>2019</v>
      </c>
      <c r="Y221" s="19" t="s">
        <v>1433</v>
      </c>
      <c r="Z221" s="19" t="s">
        <v>1434</v>
      </c>
      <c r="AA221" s="25">
        <v>43775</v>
      </c>
      <c r="AB221" s="26">
        <v>84.448675206691803</v>
      </c>
      <c r="AC221" s="27">
        <v>1.8486566795258518E-2</v>
      </c>
      <c r="AD221" s="27">
        <v>0.30573384801419112</v>
      </c>
      <c r="AE221" s="27">
        <v>2.4895922159688676E-2</v>
      </c>
      <c r="AF221" s="27">
        <v>9.8511476579530882E-2</v>
      </c>
      <c r="AG221" s="26">
        <v>825.01725249618801</v>
      </c>
      <c r="AH221" s="27">
        <v>3.208191328504939E-2</v>
      </c>
      <c r="AI221" s="27">
        <v>0.3535899475677266</v>
      </c>
      <c r="AJ221" s="27">
        <v>3.2325282777470307E-2</v>
      </c>
      <c r="AK221" s="27">
        <v>0.1604357740548954</v>
      </c>
    </row>
    <row r="222" spans="1:37" ht="29" x14ac:dyDescent="0.35">
      <c r="A222" s="19" t="s">
        <v>1263</v>
      </c>
      <c r="B222" s="19" t="s">
        <v>1297</v>
      </c>
      <c r="C222" s="19" t="s">
        <v>1435</v>
      </c>
      <c r="D222" s="19" t="s">
        <v>1436</v>
      </c>
      <c r="E222" s="19" t="s">
        <v>51</v>
      </c>
      <c r="F222" s="1" t="s">
        <v>1437</v>
      </c>
      <c r="G222" s="29" t="s">
        <v>5</v>
      </c>
      <c r="H222" s="29" t="s">
        <v>6</v>
      </c>
      <c r="I222" s="16">
        <v>154601</v>
      </c>
      <c r="J222" s="16">
        <v>8.94</v>
      </c>
      <c r="K222" s="16"/>
      <c r="L222" s="16"/>
      <c r="M222" s="16">
        <v>125.67</v>
      </c>
      <c r="N222" s="16">
        <v>138.54</v>
      </c>
      <c r="O222" s="16">
        <v>0.71</v>
      </c>
      <c r="P222" s="16">
        <v>62.08</v>
      </c>
      <c r="Q222" s="19" t="s">
        <v>32</v>
      </c>
      <c r="R222" s="20" t="s">
        <v>1438</v>
      </c>
      <c r="S222" s="20">
        <v>39.324154</v>
      </c>
      <c r="T222" s="20">
        <v>-80.827259999999896</v>
      </c>
      <c r="U222" s="19" t="s">
        <v>1367</v>
      </c>
      <c r="V222" s="25">
        <v>43714</v>
      </c>
      <c r="W222" s="21" t="s">
        <v>34</v>
      </c>
      <c r="X222" s="21">
        <v>2018</v>
      </c>
      <c r="Y222" s="19" t="s">
        <v>1439</v>
      </c>
      <c r="Z222" s="19" t="s">
        <v>1270</v>
      </c>
      <c r="AA222" s="25">
        <v>43753</v>
      </c>
      <c r="AB222" s="26">
        <v>246.894845161219</v>
      </c>
      <c r="AC222" s="27">
        <v>6.9670330820659779E-2</v>
      </c>
      <c r="AD222" s="27">
        <v>0.47136302059527946</v>
      </c>
      <c r="AE222" s="27">
        <v>5.4780046551006427E-2</v>
      </c>
      <c r="AF222" s="27">
        <v>3.0016950128961328E-2</v>
      </c>
      <c r="AG222" s="26">
        <v>1414.42109388837</v>
      </c>
      <c r="AH222" s="27">
        <v>5.7639613457833305E-2</v>
      </c>
      <c r="AI222" s="27">
        <v>0.45251765082381584</v>
      </c>
      <c r="AJ222" s="27">
        <v>5.2823439536529126E-2</v>
      </c>
      <c r="AK222" s="27">
        <v>6.7222022286965971E-2</v>
      </c>
    </row>
    <row r="223" spans="1:37" ht="43.5" x14ac:dyDescent="0.35">
      <c r="A223" s="19" t="s">
        <v>1263</v>
      </c>
      <c r="B223" s="19" t="s">
        <v>1297</v>
      </c>
      <c r="C223" s="19" t="s">
        <v>1435</v>
      </c>
      <c r="D223" s="19" t="s">
        <v>1440</v>
      </c>
      <c r="E223" s="19" t="s">
        <v>3</v>
      </c>
      <c r="F223" s="1" t="s">
        <v>1441</v>
      </c>
      <c r="G223" s="29" t="s">
        <v>5</v>
      </c>
      <c r="H223" s="29" t="s">
        <v>6</v>
      </c>
      <c r="I223" s="16">
        <v>146419</v>
      </c>
      <c r="J223" s="16">
        <v>8.94</v>
      </c>
      <c r="K223" s="16">
        <v>8.94</v>
      </c>
      <c r="L223" s="16">
        <v>8.94</v>
      </c>
      <c r="M223" s="16">
        <v>127.1</v>
      </c>
      <c r="N223" s="16">
        <v>95.71</v>
      </c>
      <c r="O223" s="16">
        <v>0.68</v>
      </c>
      <c r="P223" s="16">
        <v>59.03</v>
      </c>
      <c r="Q223" s="19" t="s">
        <v>32</v>
      </c>
      <c r="R223" s="20" t="s">
        <v>1442</v>
      </c>
      <c r="S223" s="20">
        <v>39.257770000000001</v>
      </c>
      <c r="T223" s="20">
        <v>-80.805660000000003</v>
      </c>
      <c r="U223" s="19" t="s">
        <v>9</v>
      </c>
      <c r="V223" s="25">
        <v>43739</v>
      </c>
      <c r="W223" s="21" t="s">
        <v>34</v>
      </c>
      <c r="X223" s="21">
        <v>2016</v>
      </c>
      <c r="Y223" s="19" t="s">
        <v>1443</v>
      </c>
      <c r="Z223" s="19" t="s">
        <v>1270</v>
      </c>
      <c r="AA223" s="25">
        <v>43752</v>
      </c>
      <c r="AB223" s="26">
        <v>56.331456696892502</v>
      </c>
      <c r="AC223" s="27">
        <v>5.7971014492753659E-3</v>
      </c>
      <c r="AD223" s="27">
        <v>0.33333333333333331</v>
      </c>
      <c r="AE223" s="27">
        <v>5.7971014492753652E-2</v>
      </c>
      <c r="AF223" s="27">
        <v>0.18937198067632738</v>
      </c>
      <c r="AG223" s="26">
        <v>1266.5001486938199</v>
      </c>
      <c r="AH223" s="27">
        <v>4.1740761985621128E-2</v>
      </c>
      <c r="AI223" s="27">
        <v>0.40610552007837891</v>
      </c>
      <c r="AJ223" s="27">
        <v>4.142393516626762E-2</v>
      </c>
      <c r="AK223" s="27">
        <v>0.12642536623271011</v>
      </c>
    </row>
    <row r="224" spans="1:37" ht="29" x14ac:dyDescent="0.35">
      <c r="A224" s="19" t="s">
        <v>1263</v>
      </c>
      <c r="B224" s="19" t="s">
        <v>647</v>
      </c>
      <c r="C224" s="19" t="s">
        <v>1444</v>
      </c>
      <c r="D224" s="19" t="s">
        <v>1445</v>
      </c>
      <c r="E224" s="19" t="s">
        <v>3</v>
      </c>
      <c r="F224" s="1" t="s">
        <v>1446</v>
      </c>
      <c r="G224" s="29" t="s">
        <v>5</v>
      </c>
      <c r="H224" s="29" t="s">
        <v>6</v>
      </c>
      <c r="I224" s="16">
        <v>110949</v>
      </c>
      <c r="J224" s="16">
        <v>0.26</v>
      </c>
      <c r="K224" s="16">
        <v>0.26</v>
      </c>
      <c r="L224" s="16">
        <v>0.26</v>
      </c>
      <c r="M224" s="16">
        <v>86.49</v>
      </c>
      <c r="N224" s="16">
        <v>78.790000000000006</v>
      </c>
      <c r="O224" s="16">
        <v>0.53</v>
      </c>
      <c r="P224" s="16">
        <v>46.1</v>
      </c>
      <c r="Q224" s="19" t="s">
        <v>32</v>
      </c>
      <c r="R224" s="20" t="s">
        <v>1447</v>
      </c>
      <c r="S224" s="20">
        <v>39.234050000000003</v>
      </c>
      <c r="T224" s="20">
        <v>-80.177329999999898</v>
      </c>
      <c r="U224" s="19" t="s">
        <v>9</v>
      </c>
      <c r="V224" s="25">
        <v>43567</v>
      </c>
      <c r="W224" s="21" t="s">
        <v>166</v>
      </c>
      <c r="X224" s="21" t="s">
        <v>46</v>
      </c>
      <c r="Y224" s="19" t="s">
        <v>1448</v>
      </c>
      <c r="Z224" s="19" t="s">
        <v>1270</v>
      </c>
      <c r="AA224" s="25">
        <v>43752</v>
      </c>
      <c r="AB224" s="26">
        <v>212.155228042689</v>
      </c>
      <c r="AC224" s="27">
        <v>7.184299643710168E-2</v>
      </c>
      <c r="AD224" s="27">
        <v>0.31730463264394543</v>
      </c>
      <c r="AE224" s="27">
        <v>4.5703295568938006E-2</v>
      </c>
      <c r="AF224" s="27">
        <v>0.15461380122196419</v>
      </c>
      <c r="AG224" s="26">
        <v>1883.7181817538201</v>
      </c>
      <c r="AH224" s="27">
        <v>5.3773850071321891E-2</v>
      </c>
      <c r="AI224" s="27">
        <v>0.34358358780018478</v>
      </c>
      <c r="AJ224" s="27">
        <v>4.344069973439256E-2</v>
      </c>
      <c r="AK224" s="27">
        <v>0.15946573158779345</v>
      </c>
    </row>
    <row r="225" spans="1:37" ht="29" x14ac:dyDescent="0.35">
      <c r="A225" s="19" t="s">
        <v>1263</v>
      </c>
      <c r="B225" s="19" t="s">
        <v>1415</v>
      </c>
      <c r="C225" s="19" t="s">
        <v>1449</v>
      </c>
      <c r="D225" s="19" t="s">
        <v>1450</v>
      </c>
      <c r="E225" s="19" t="s">
        <v>51</v>
      </c>
      <c r="F225" s="1" t="s">
        <v>1451</v>
      </c>
      <c r="G225" s="29" t="s">
        <v>5</v>
      </c>
      <c r="H225" s="29" t="s">
        <v>6</v>
      </c>
      <c r="I225" s="16">
        <v>76707</v>
      </c>
      <c r="J225" s="16">
        <v>3.74</v>
      </c>
      <c r="K225" s="16">
        <v>3.74</v>
      </c>
      <c r="L225" s="16"/>
      <c r="M225" s="16">
        <v>26.02</v>
      </c>
      <c r="N225" s="16">
        <v>20.07</v>
      </c>
      <c r="O225" s="16">
        <v>0.17</v>
      </c>
      <c r="P225" s="16">
        <v>5.98</v>
      </c>
      <c r="Q225" s="19" t="s">
        <v>32</v>
      </c>
      <c r="R225" s="20" t="s">
        <v>1452</v>
      </c>
      <c r="S225" s="20">
        <v>39.641939999999899</v>
      </c>
      <c r="T225" s="20">
        <v>-80.205280000000002</v>
      </c>
      <c r="U225" s="19" t="s">
        <v>9</v>
      </c>
      <c r="V225" s="25">
        <v>43570</v>
      </c>
      <c r="W225" s="21" t="s">
        <v>34</v>
      </c>
      <c r="X225" s="21">
        <v>2019</v>
      </c>
      <c r="Y225" s="19" t="s">
        <v>1424</v>
      </c>
      <c r="Z225" s="19" t="s">
        <v>1270</v>
      </c>
      <c r="AA225" s="25">
        <v>43753</v>
      </c>
      <c r="AB225" s="26">
        <v>269.24036239690503</v>
      </c>
      <c r="AC225" s="27">
        <v>6.2972292191435547E-2</v>
      </c>
      <c r="AD225" s="27">
        <v>0.36691855583543298</v>
      </c>
      <c r="AE225" s="27">
        <v>6.465155331654053E-2</v>
      </c>
      <c r="AF225" s="27">
        <v>0.1645675902602857</v>
      </c>
      <c r="AG225" s="26">
        <v>1950.68808534042</v>
      </c>
      <c r="AH225" s="27">
        <v>3.9455268137212895E-2</v>
      </c>
      <c r="AI225" s="27">
        <v>0.40609001959070706</v>
      </c>
      <c r="AJ225" s="27">
        <v>5.6384052195014939E-2</v>
      </c>
      <c r="AK225" s="27">
        <v>0.16513058045484205</v>
      </c>
    </row>
    <row r="226" spans="1:37" ht="29" x14ac:dyDescent="0.35">
      <c r="A226" s="19" t="s">
        <v>1263</v>
      </c>
      <c r="B226" s="19" t="s">
        <v>182</v>
      </c>
      <c r="C226" s="19" t="s">
        <v>767</v>
      </c>
      <c r="D226" s="19" t="s">
        <v>1453</v>
      </c>
      <c r="E226" s="19" t="s">
        <v>51</v>
      </c>
      <c r="F226" s="1" t="s">
        <v>1454</v>
      </c>
      <c r="G226" s="29" t="s">
        <v>5</v>
      </c>
      <c r="H226" s="29" t="s">
        <v>1359</v>
      </c>
      <c r="I226" s="16">
        <v>77102</v>
      </c>
      <c r="J226" s="16">
        <v>0.76</v>
      </c>
      <c r="K226" s="16">
        <v>0.76</v>
      </c>
      <c r="L226" s="16">
        <v>0.76</v>
      </c>
      <c r="M226" s="16">
        <v>20.62</v>
      </c>
      <c r="N226" s="16">
        <v>8.44</v>
      </c>
      <c r="O226" s="16">
        <v>0.98</v>
      </c>
      <c r="P226" s="16">
        <v>38.29</v>
      </c>
      <c r="Q226" s="19" t="s">
        <v>32</v>
      </c>
      <c r="R226" s="20" t="s">
        <v>1455</v>
      </c>
      <c r="S226" s="20">
        <v>39.963610000000003</v>
      </c>
      <c r="T226" s="20">
        <v>-80.520560000000003</v>
      </c>
      <c r="U226" s="19" t="s">
        <v>9</v>
      </c>
      <c r="V226" s="25">
        <v>43670</v>
      </c>
      <c r="W226" s="21" t="s">
        <v>1456</v>
      </c>
      <c r="X226" s="21">
        <v>2017</v>
      </c>
      <c r="Y226" s="19" t="s">
        <v>1457</v>
      </c>
      <c r="Z226" s="19" t="s">
        <v>1458</v>
      </c>
      <c r="AA226" s="25">
        <v>43752</v>
      </c>
      <c r="AB226" s="26">
        <v>80.297769843682801</v>
      </c>
      <c r="AC226" s="27">
        <v>5.4348349013574873E-3</v>
      </c>
      <c r="AD226" s="27">
        <v>0.25985306096079758</v>
      </c>
      <c r="AE226" s="27">
        <v>4.2647621122728401E-2</v>
      </c>
      <c r="AF226" s="27">
        <v>0.17398858235331452</v>
      </c>
      <c r="AG226" s="26">
        <v>768.73254783308801</v>
      </c>
      <c r="AH226" s="27">
        <v>1.0305578857837361E-2</v>
      </c>
      <c r="AI226" s="27">
        <v>0.29889665746110494</v>
      </c>
      <c r="AJ226" s="27">
        <v>4.0371026809615206E-2</v>
      </c>
      <c r="AK226" s="27">
        <v>0.18568812807254986</v>
      </c>
    </row>
    <row r="227" spans="1:37" ht="43.5" x14ac:dyDescent="0.35">
      <c r="A227" s="19" t="s">
        <v>1263</v>
      </c>
      <c r="B227" s="19" t="s">
        <v>1297</v>
      </c>
      <c r="C227" s="19" t="s">
        <v>767</v>
      </c>
      <c r="D227" s="19" t="s">
        <v>1459</v>
      </c>
      <c r="E227" s="19" t="s">
        <v>51</v>
      </c>
      <c r="F227" s="1" t="s">
        <v>1460</v>
      </c>
      <c r="G227" s="29" t="s">
        <v>5</v>
      </c>
      <c r="H227" s="29" t="s">
        <v>1359</v>
      </c>
      <c r="I227" s="16">
        <v>318016</v>
      </c>
      <c r="J227" s="16">
        <v>20.87</v>
      </c>
      <c r="K227" s="16">
        <v>20.87</v>
      </c>
      <c r="L227" s="16">
        <v>20.87</v>
      </c>
      <c r="M227" s="16">
        <v>151.24</v>
      </c>
      <c r="N227" s="16">
        <v>85.99</v>
      </c>
      <c r="O227" s="16">
        <v>1.58</v>
      </c>
      <c r="P227" s="16">
        <v>161.44</v>
      </c>
      <c r="Q227" s="19" t="s">
        <v>32</v>
      </c>
      <c r="R227" s="20" t="s">
        <v>1461</v>
      </c>
      <c r="S227" s="20">
        <v>39.270893000000001</v>
      </c>
      <c r="T227" s="20">
        <v>-80.687911</v>
      </c>
      <c r="U227" s="19" t="s">
        <v>9</v>
      </c>
      <c r="V227" s="25">
        <v>43739</v>
      </c>
      <c r="W227" s="21" t="s">
        <v>1456</v>
      </c>
      <c r="X227" s="21" t="s">
        <v>1462</v>
      </c>
      <c r="Y227" s="19" t="s">
        <v>1463</v>
      </c>
      <c r="Z227" s="19" t="s">
        <v>1464</v>
      </c>
      <c r="AA227" s="25">
        <v>43752</v>
      </c>
      <c r="AB227" s="26">
        <v>41.260268514645198</v>
      </c>
      <c r="AC227" s="27">
        <v>3.4327078634005088E-2</v>
      </c>
      <c r="AD227" s="27">
        <v>0.24763719322059924</v>
      </c>
      <c r="AE227" s="27">
        <v>2.4931512417808992E-2</v>
      </c>
      <c r="AF227" s="27">
        <v>0.21056139652169001</v>
      </c>
      <c r="AG227" s="26">
        <v>528.71271921218795</v>
      </c>
      <c r="AH227" s="27">
        <v>4.2051241991681178E-2</v>
      </c>
      <c r="AI227" s="27">
        <v>0.28804824378105165</v>
      </c>
      <c r="AJ227" s="27">
        <v>3.5183844521572805E-2</v>
      </c>
      <c r="AK227" s="27">
        <v>0.2236496263643683</v>
      </c>
    </row>
    <row r="228" spans="1:37" ht="29" x14ac:dyDescent="0.35">
      <c r="A228" s="19" t="s">
        <v>1263</v>
      </c>
      <c r="B228" s="19" t="s">
        <v>1465</v>
      </c>
      <c r="C228" s="19" t="s">
        <v>1466</v>
      </c>
      <c r="D228" s="19" t="s">
        <v>1467</v>
      </c>
      <c r="E228" s="19" t="s">
        <v>3</v>
      </c>
      <c r="F228" s="1" t="s">
        <v>1468</v>
      </c>
      <c r="G228" s="29" t="s">
        <v>5</v>
      </c>
      <c r="H228" s="29" t="s">
        <v>6</v>
      </c>
      <c r="I228" s="16">
        <v>180861</v>
      </c>
      <c r="J228" s="16">
        <v>21.39</v>
      </c>
      <c r="K228" s="16">
        <v>21.39</v>
      </c>
      <c r="L228" s="16">
        <v>21.39</v>
      </c>
      <c r="M228" s="16">
        <v>86.73</v>
      </c>
      <c r="N228" s="16">
        <v>13.99</v>
      </c>
      <c r="O228" s="16">
        <v>4.95</v>
      </c>
      <c r="P228" s="16">
        <v>97.06</v>
      </c>
      <c r="Q228" s="19" t="s">
        <v>32</v>
      </c>
      <c r="R228" s="20" t="s">
        <v>1469</v>
      </c>
      <c r="S228" s="20">
        <v>38.7224989999999</v>
      </c>
      <c r="T228" s="20">
        <v>-80.502814000000001</v>
      </c>
      <c r="U228" s="19" t="s">
        <v>9</v>
      </c>
      <c r="V228" s="25">
        <v>43567</v>
      </c>
      <c r="W228" s="21" t="s">
        <v>34</v>
      </c>
      <c r="X228" s="21">
        <v>2019</v>
      </c>
      <c r="Y228" s="19" t="s">
        <v>1470</v>
      </c>
      <c r="Z228" s="19" t="s">
        <v>1270</v>
      </c>
      <c r="AA228" s="25">
        <v>43752</v>
      </c>
      <c r="AB228" s="26">
        <v>41.993513890360099</v>
      </c>
      <c r="AC228" s="27">
        <v>2.0436927413671639E-2</v>
      </c>
      <c r="AD228" s="27">
        <v>0.55813953488372192</v>
      </c>
      <c r="AE228" s="27">
        <v>3.8054968287526331E-2</v>
      </c>
      <c r="AF228" s="27">
        <v>0.18745595489781572</v>
      </c>
      <c r="AG228" s="26">
        <v>358.87749900229198</v>
      </c>
      <c r="AH228" s="27">
        <v>1.8485231893256068E-2</v>
      </c>
      <c r="AI228" s="27">
        <v>0.55470151253483191</v>
      </c>
      <c r="AJ228" s="27">
        <v>3.886440315308267E-2</v>
      </c>
      <c r="AK228" s="27">
        <v>0.19782306637543967</v>
      </c>
    </row>
    <row r="229" spans="1:37" ht="29" x14ac:dyDescent="0.35">
      <c r="A229" s="19" t="s">
        <v>1263</v>
      </c>
      <c r="B229" s="19" t="s">
        <v>758</v>
      </c>
      <c r="C229" s="19" t="s">
        <v>1466</v>
      </c>
      <c r="D229" s="19" t="s">
        <v>1471</v>
      </c>
      <c r="E229" s="19" t="s">
        <v>3</v>
      </c>
      <c r="F229" s="1" t="s">
        <v>1472</v>
      </c>
      <c r="G229" s="29" t="s">
        <v>5</v>
      </c>
      <c r="H229" s="29" t="s">
        <v>6</v>
      </c>
      <c r="I229" s="16">
        <v>169866</v>
      </c>
      <c r="J229" s="16">
        <v>20.3</v>
      </c>
      <c r="K229" s="16">
        <v>20.3</v>
      </c>
      <c r="L229" s="16">
        <v>20.3</v>
      </c>
      <c r="M229" s="16">
        <v>79.84</v>
      </c>
      <c r="N229" s="16">
        <v>13.46</v>
      </c>
      <c r="O229" s="16">
        <v>4.74</v>
      </c>
      <c r="P229" s="16">
        <v>91.28</v>
      </c>
      <c r="Q229" s="19" t="s">
        <v>32</v>
      </c>
      <c r="R229" s="20" t="s">
        <v>1473</v>
      </c>
      <c r="S229" s="20">
        <v>37.868026</v>
      </c>
      <c r="T229" s="20">
        <v>-80.757716000000002</v>
      </c>
      <c r="U229" s="19" t="s">
        <v>9</v>
      </c>
      <c r="V229" s="25">
        <v>43567</v>
      </c>
      <c r="W229" s="21" t="s">
        <v>34</v>
      </c>
      <c r="X229" s="21">
        <v>2019</v>
      </c>
      <c r="Y229" s="19" t="s">
        <v>47</v>
      </c>
      <c r="Z229" s="19" t="s">
        <v>1474</v>
      </c>
      <c r="AA229" s="25">
        <v>43762</v>
      </c>
      <c r="AB229" s="26">
        <v>89.6669741850896</v>
      </c>
      <c r="AC229" s="27">
        <v>1.2568400957028724E-2</v>
      </c>
      <c r="AD229" s="27">
        <v>0.30782786404974105</v>
      </c>
      <c r="AE229" s="27">
        <v>3.7147294839447821E-2</v>
      </c>
      <c r="AF229" s="27">
        <v>0.26064137782336105</v>
      </c>
      <c r="AG229" s="26">
        <v>742.78173813092496</v>
      </c>
      <c r="AH229" s="27">
        <v>1.3616586438323757E-2</v>
      </c>
      <c r="AI229" s="27">
        <v>0.33350106998080287</v>
      </c>
      <c r="AJ229" s="27">
        <v>4.1941373649582281E-2</v>
      </c>
      <c r="AK229" s="27">
        <v>0.26465826682076371</v>
      </c>
    </row>
    <row r="230" spans="1:37" ht="29" x14ac:dyDescent="0.35">
      <c r="A230" s="19" t="s">
        <v>1263</v>
      </c>
      <c r="B230" s="19" t="s">
        <v>1282</v>
      </c>
      <c r="C230" s="19" t="s">
        <v>1466</v>
      </c>
      <c r="D230" s="19" t="s">
        <v>1475</v>
      </c>
      <c r="E230" s="19" t="s">
        <v>3</v>
      </c>
      <c r="F230" s="1" t="s">
        <v>1476</v>
      </c>
      <c r="G230" s="29" t="s">
        <v>5</v>
      </c>
      <c r="H230" s="29" t="s">
        <v>6</v>
      </c>
      <c r="I230" s="16">
        <v>391794</v>
      </c>
      <c r="J230" s="16">
        <v>47.47</v>
      </c>
      <c r="K230" s="16">
        <v>47.47</v>
      </c>
      <c r="L230" s="16">
        <v>47.47</v>
      </c>
      <c r="M230" s="16">
        <v>178.62</v>
      </c>
      <c r="N230" s="16">
        <v>31.94</v>
      </c>
      <c r="O230" s="16">
        <v>10.98</v>
      </c>
      <c r="P230" s="16">
        <v>197.78</v>
      </c>
      <c r="Q230" s="19" t="s">
        <v>32</v>
      </c>
      <c r="R230" s="20" t="s">
        <v>1477</v>
      </c>
      <c r="S230" s="20">
        <v>39.5327249999999</v>
      </c>
      <c r="T230" s="20">
        <v>-80.533970999999895</v>
      </c>
      <c r="U230" s="19" t="s">
        <v>9</v>
      </c>
      <c r="V230" s="25">
        <v>43567</v>
      </c>
      <c r="W230" s="21" t="s">
        <v>179</v>
      </c>
      <c r="X230" s="21">
        <v>2019</v>
      </c>
      <c r="Y230" s="19" t="s">
        <v>47</v>
      </c>
      <c r="Z230" s="19" t="s">
        <v>1474</v>
      </c>
      <c r="AA230" s="25">
        <v>43762</v>
      </c>
      <c r="AB230" s="26">
        <v>50.6232464891362</v>
      </c>
      <c r="AC230" s="27">
        <v>4.7576379934696017E-2</v>
      </c>
      <c r="AD230" s="27">
        <v>0.60639532588638811</v>
      </c>
      <c r="AE230" s="27">
        <v>2.7935522300089857E-2</v>
      </c>
      <c r="AF230" s="27">
        <v>0.17667694582477483</v>
      </c>
      <c r="AG230" s="26">
        <v>469.47126061498398</v>
      </c>
      <c r="AH230" s="27">
        <v>5.5151613316765845E-2</v>
      </c>
      <c r="AI230" s="27">
        <v>0.58679311770073339</v>
      </c>
      <c r="AJ230" s="27">
        <v>2.3256089983516727E-2</v>
      </c>
      <c r="AK230" s="27">
        <v>0.17919404259362209</v>
      </c>
    </row>
    <row r="231" spans="1:37" ht="43.5" x14ac:dyDescent="0.35">
      <c r="A231" s="19" t="s">
        <v>1263</v>
      </c>
      <c r="B231" s="19" t="s">
        <v>182</v>
      </c>
      <c r="C231" s="19" t="s">
        <v>1478</v>
      </c>
      <c r="D231" s="19" t="s">
        <v>1479</v>
      </c>
      <c r="E231" s="19" t="s">
        <v>3</v>
      </c>
      <c r="F231" s="1" t="s">
        <v>1480</v>
      </c>
      <c r="G231" s="29" t="s">
        <v>186</v>
      </c>
      <c r="H231" s="29" t="s">
        <v>206</v>
      </c>
      <c r="I231" s="16">
        <v>130854</v>
      </c>
      <c r="J231" s="16">
        <v>3.2</v>
      </c>
      <c r="K231" s="16">
        <v>3.2</v>
      </c>
      <c r="L231" s="16">
        <v>3.2</v>
      </c>
      <c r="M231" s="16">
        <v>68.849999999999994</v>
      </c>
      <c r="N231" s="16">
        <v>9.18</v>
      </c>
      <c r="O231" s="16">
        <v>1.21</v>
      </c>
      <c r="P231" s="16">
        <v>25.16</v>
      </c>
      <c r="Q231" s="19" t="s">
        <v>32</v>
      </c>
      <c r="R231" s="20" t="s">
        <v>1481</v>
      </c>
      <c r="S231" s="20">
        <v>39.728200000000001</v>
      </c>
      <c r="T231" s="20">
        <v>-80.832999999999899</v>
      </c>
      <c r="U231" s="19" t="s">
        <v>9</v>
      </c>
      <c r="V231" s="25">
        <v>43567</v>
      </c>
      <c r="W231" s="21" t="s">
        <v>166</v>
      </c>
      <c r="X231" s="21">
        <v>2020</v>
      </c>
      <c r="Y231" s="19" t="s">
        <v>47</v>
      </c>
      <c r="Z231" s="19" t="s">
        <v>1482</v>
      </c>
      <c r="AA231" s="25">
        <v>43775</v>
      </c>
      <c r="AB231" s="26">
        <v>115.91277133933499</v>
      </c>
      <c r="AC231" s="27">
        <v>1.6960747374891633E-2</v>
      </c>
      <c r="AD231" s="27">
        <v>0.39541746639897785</v>
      </c>
      <c r="AE231" s="27">
        <v>4.4764973399994794E-2</v>
      </c>
      <c r="AF231" s="27">
        <v>0.17981453310080248</v>
      </c>
      <c r="AG231" s="26">
        <v>1636.2185767799999</v>
      </c>
      <c r="AH231" s="27">
        <v>2.7929311146111777E-2</v>
      </c>
      <c r="AI231" s="27">
        <v>0.45832101734292535</v>
      </c>
      <c r="AJ231" s="27">
        <v>4.9192721730944078E-2</v>
      </c>
      <c r="AK231" s="27">
        <v>0.20523529062693546</v>
      </c>
    </row>
    <row r="232" spans="1:37" ht="29" x14ac:dyDescent="0.35">
      <c r="A232" s="19" t="s">
        <v>1263</v>
      </c>
      <c r="B232" s="19" t="s">
        <v>1297</v>
      </c>
      <c r="C232" s="19" t="s">
        <v>1483</v>
      </c>
      <c r="D232" s="19" t="s">
        <v>1484</v>
      </c>
      <c r="E232" s="19" t="s">
        <v>3</v>
      </c>
      <c r="F232" s="1" t="s">
        <v>1485</v>
      </c>
      <c r="G232" s="29" t="s">
        <v>5</v>
      </c>
      <c r="H232" s="29" t="s">
        <v>1486</v>
      </c>
      <c r="I232" s="16">
        <v>301969</v>
      </c>
      <c r="J232" s="16">
        <v>35.17</v>
      </c>
      <c r="K232" s="16">
        <v>29.07</v>
      </c>
      <c r="L232" s="16"/>
      <c r="M232" s="16">
        <v>94.86</v>
      </c>
      <c r="N232" s="16">
        <v>66.540000000000006</v>
      </c>
      <c r="O232" s="16">
        <v>1.82</v>
      </c>
      <c r="P232" s="16">
        <v>95.41</v>
      </c>
      <c r="Q232" s="19" t="s">
        <v>32</v>
      </c>
      <c r="R232" s="20" t="s">
        <v>1487</v>
      </c>
      <c r="S232" s="20">
        <v>39.269219999999898</v>
      </c>
      <c r="T232" s="20">
        <v>-80.893100000000004</v>
      </c>
      <c r="U232" s="19" t="s">
        <v>9</v>
      </c>
      <c r="V232" s="25">
        <v>43567</v>
      </c>
      <c r="W232" s="21" t="s">
        <v>56</v>
      </c>
      <c r="X232" s="21" t="s">
        <v>46</v>
      </c>
      <c r="AA232" s="25">
        <v>43775</v>
      </c>
      <c r="AB232" s="26">
        <v>132.332024795119</v>
      </c>
      <c r="AC232" s="27">
        <v>5.4014018268431448E-2</v>
      </c>
      <c r="AD232" s="27">
        <v>0.43572513809636787</v>
      </c>
      <c r="AE232" s="27">
        <v>5.5329858541525202E-2</v>
      </c>
      <c r="AF232" s="27">
        <v>7.0624953946957447E-2</v>
      </c>
      <c r="AG232" s="26">
        <v>999.84403151218396</v>
      </c>
      <c r="AH232" s="27">
        <v>3.8164315454177519E-2</v>
      </c>
      <c r="AI232" s="27">
        <v>0.44060480124591583</v>
      </c>
      <c r="AJ232" s="27">
        <v>3.984498271757092E-2</v>
      </c>
      <c r="AK232" s="27">
        <v>0.13164363298757267</v>
      </c>
    </row>
    <row r="233" spans="1:37" ht="29" x14ac:dyDescent="0.35">
      <c r="A233" s="19" t="s">
        <v>1263</v>
      </c>
      <c r="B233" s="19" t="s">
        <v>1297</v>
      </c>
      <c r="C233" s="19" t="s">
        <v>1488</v>
      </c>
      <c r="D233" s="19" t="s">
        <v>1489</v>
      </c>
      <c r="E233" s="19" t="s">
        <v>3</v>
      </c>
      <c r="F233" s="1" t="s">
        <v>1490</v>
      </c>
      <c r="G233" s="29" t="s">
        <v>5</v>
      </c>
      <c r="H233" s="29" t="s">
        <v>1491</v>
      </c>
      <c r="I233" s="16">
        <v>104158</v>
      </c>
      <c r="J233" s="16">
        <v>6.79</v>
      </c>
      <c r="K233" s="16">
        <v>6.79</v>
      </c>
      <c r="L233" s="16">
        <v>6.79</v>
      </c>
      <c r="M233" s="16">
        <v>30.91</v>
      </c>
      <c r="N233" s="16">
        <v>30.96</v>
      </c>
      <c r="O233" s="16">
        <v>0.76</v>
      </c>
      <c r="P233" s="16">
        <v>50.48</v>
      </c>
      <c r="Q233" s="19" t="s">
        <v>32</v>
      </c>
      <c r="R233" s="20" t="s">
        <v>1492</v>
      </c>
      <c r="S233" s="20">
        <v>39.283169999999899</v>
      </c>
      <c r="T233" s="20">
        <v>-80.734369999999899</v>
      </c>
      <c r="U233" s="19" t="s">
        <v>9</v>
      </c>
      <c r="V233" s="25">
        <v>43809</v>
      </c>
      <c r="W233" s="21" t="s">
        <v>129</v>
      </c>
      <c r="X233" s="21" t="s">
        <v>46</v>
      </c>
      <c r="AA233" s="25">
        <v>43809</v>
      </c>
      <c r="AB233" s="26">
        <v>51.297728135114802</v>
      </c>
      <c r="AC233" s="27">
        <v>1.0382258673095193E-2</v>
      </c>
      <c r="AD233" s="27">
        <v>0.33223105132453756</v>
      </c>
      <c r="AE233" s="27">
        <v>4.3785324048116407E-2</v>
      </c>
      <c r="AF233" s="27">
        <v>0.23864765588903605</v>
      </c>
      <c r="AG233" s="26">
        <v>1533.58416529342</v>
      </c>
      <c r="AH233" s="27">
        <v>4.0893956762022121E-2</v>
      </c>
      <c r="AI233" s="27">
        <v>0.39841907459683495</v>
      </c>
      <c r="AJ233" s="27">
        <v>2.5139150131023601E-2</v>
      </c>
      <c r="AK233" s="27">
        <v>0.17085899568425156</v>
      </c>
    </row>
    <row r="234" spans="1:37" ht="29" x14ac:dyDescent="0.35">
      <c r="A234" s="19" t="s">
        <v>1263</v>
      </c>
      <c r="B234" s="19" t="s">
        <v>1380</v>
      </c>
      <c r="C234" s="19" t="s">
        <v>811</v>
      </c>
      <c r="D234" s="19" t="s">
        <v>1493</v>
      </c>
      <c r="E234" s="19" t="s">
        <v>3</v>
      </c>
      <c r="F234" s="1" t="s">
        <v>1494</v>
      </c>
      <c r="G234" s="29" t="s">
        <v>5</v>
      </c>
      <c r="H234" s="29" t="s">
        <v>6</v>
      </c>
      <c r="I234" s="16">
        <v>84878</v>
      </c>
      <c r="J234" s="16">
        <v>4.5999999999999996</v>
      </c>
      <c r="K234" s="16">
        <v>4.5999999999999996</v>
      </c>
      <c r="L234" s="16"/>
      <c r="M234" s="16">
        <v>64.3</v>
      </c>
      <c r="N234" s="16">
        <v>8.3000000000000007</v>
      </c>
      <c r="O234" s="16">
        <v>2.2999999999999998</v>
      </c>
      <c r="P234" s="16">
        <v>71.8</v>
      </c>
      <c r="Q234" s="19" t="s">
        <v>32</v>
      </c>
      <c r="R234" s="20" t="s">
        <v>1495</v>
      </c>
      <c r="S234" s="20">
        <v>38.451791</v>
      </c>
      <c r="T234" s="20">
        <v>-81.716504999999898</v>
      </c>
      <c r="U234" s="19" t="s">
        <v>9</v>
      </c>
      <c r="V234" s="25">
        <v>43570</v>
      </c>
      <c r="W234" s="21" t="s">
        <v>34</v>
      </c>
      <c r="X234" s="21">
        <v>2018</v>
      </c>
      <c r="Y234" s="19" t="s">
        <v>1384</v>
      </c>
      <c r="Z234" s="19" t="s">
        <v>1270</v>
      </c>
      <c r="AA234" s="25">
        <v>43752</v>
      </c>
      <c r="AB234" s="26">
        <v>692.27584625823101</v>
      </c>
      <c r="AC234" s="27">
        <v>3.568238512134974E-2</v>
      </c>
      <c r="AD234" s="27">
        <v>0.35814217935938297</v>
      </c>
      <c r="AE234" s="27">
        <v>9.8930445355800978E-2</v>
      </c>
      <c r="AF234" s="27">
        <v>0.17654798953436091</v>
      </c>
      <c r="AG234" s="26">
        <v>7377.6610587415298</v>
      </c>
      <c r="AH234" s="27">
        <v>5.6886687322233828E-2</v>
      </c>
      <c r="AI234" s="27">
        <v>0.32051450987607283</v>
      </c>
      <c r="AJ234" s="27">
        <v>8.1254557756741064E-2</v>
      </c>
      <c r="AK234" s="27">
        <v>0.15445589840033641</v>
      </c>
    </row>
    <row r="235" spans="1:37" x14ac:dyDescent="0.35">
      <c r="A235" s="19" t="s">
        <v>1263</v>
      </c>
      <c r="B235" s="19" t="s">
        <v>182</v>
      </c>
      <c r="C235" s="19" t="s">
        <v>1496</v>
      </c>
      <c r="D235" s="19" t="s">
        <v>1497</v>
      </c>
      <c r="E235" s="19" t="s">
        <v>3</v>
      </c>
      <c r="F235" s="1" t="s">
        <v>1498</v>
      </c>
      <c r="G235" s="29" t="s">
        <v>5</v>
      </c>
      <c r="H235" s="29" t="s">
        <v>26</v>
      </c>
      <c r="I235" s="16">
        <v>222983</v>
      </c>
      <c r="J235" s="16">
        <v>11.18</v>
      </c>
      <c r="K235" s="16">
        <v>11.18</v>
      </c>
      <c r="L235" s="16">
        <v>11.18</v>
      </c>
      <c r="M235" s="16">
        <v>127.92</v>
      </c>
      <c r="N235" s="16">
        <v>131.51</v>
      </c>
      <c r="O235" s="16">
        <v>0.8</v>
      </c>
      <c r="P235" s="16">
        <v>196.55</v>
      </c>
      <c r="Q235" s="19" t="s">
        <v>32</v>
      </c>
      <c r="R235" s="20" t="s">
        <v>1499</v>
      </c>
      <c r="S235" s="20">
        <v>39.875799999999899</v>
      </c>
      <c r="T235" s="20">
        <v>-80.695899999999895</v>
      </c>
      <c r="U235" s="19" t="s">
        <v>9</v>
      </c>
      <c r="V235" s="25">
        <v>43570</v>
      </c>
      <c r="W235" s="21" t="s">
        <v>34</v>
      </c>
      <c r="X235" s="21">
        <v>2014</v>
      </c>
      <c r="Y235" s="19" t="s">
        <v>284</v>
      </c>
      <c r="Z235" s="19" t="s">
        <v>285</v>
      </c>
      <c r="AA235" s="25">
        <v>43754</v>
      </c>
      <c r="AB235" s="26">
        <v>207.966340212918</v>
      </c>
      <c r="AC235" s="27">
        <v>3.3542531593765182E-3</v>
      </c>
      <c r="AD235" s="27">
        <v>0.39063047363619441</v>
      </c>
      <c r="AE235" s="27">
        <v>2.5652184538598015E-2</v>
      </c>
      <c r="AF235" s="27">
        <v>0.22182057485966097</v>
      </c>
      <c r="AG235" s="26">
        <v>2221.4739807716401</v>
      </c>
      <c r="AH235" s="27">
        <v>1.1161724218712598E-2</v>
      </c>
      <c r="AI235" s="27">
        <v>0.3021742712320552</v>
      </c>
      <c r="AJ235" s="27">
        <v>5.8521132776029064E-2</v>
      </c>
      <c r="AK235" s="27">
        <v>0.18756529909082037</v>
      </c>
    </row>
    <row r="236" spans="1:37" x14ac:dyDescent="0.35">
      <c r="A236" s="19" t="s">
        <v>1263</v>
      </c>
      <c r="B236" s="19" t="s">
        <v>182</v>
      </c>
      <c r="C236" s="19" t="s">
        <v>1500</v>
      </c>
      <c r="D236" s="19" t="s">
        <v>1501</v>
      </c>
      <c r="E236" s="19" t="s">
        <v>3</v>
      </c>
      <c r="F236" s="1" t="s">
        <v>1502</v>
      </c>
      <c r="G236" s="29" t="s">
        <v>5</v>
      </c>
      <c r="H236" s="29" t="s">
        <v>6</v>
      </c>
      <c r="I236" s="16">
        <v>139852</v>
      </c>
      <c r="J236" s="16">
        <v>8.18</v>
      </c>
      <c r="K236" s="16">
        <v>8.18</v>
      </c>
      <c r="L236" s="16">
        <v>8.18</v>
      </c>
      <c r="M236" s="16">
        <v>86.27</v>
      </c>
      <c r="N236" s="16">
        <v>89.8</v>
      </c>
      <c r="O236" s="16">
        <v>1.1200000000000001</v>
      </c>
      <c r="P236" s="16">
        <v>76.209999999999994</v>
      </c>
      <c r="Q236" s="19" t="s">
        <v>32</v>
      </c>
      <c r="R236" s="20" t="s">
        <v>1503</v>
      </c>
      <c r="S236" s="20">
        <v>39.811790000000002</v>
      </c>
      <c r="T236" s="20">
        <v>-80.699129999999897</v>
      </c>
      <c r="U236" s="19" t="s">
        <v>9</v>
      </c>
      <c r="V236" s="25">
        <v>43567</v>
      </c>
      <c r="W236" s="21" t="s">
        <v>34</v>
      </c>
      <c r="X236" s="21">
        <v>2019</v>
      </c>
      <c r="Y236" s="19" t="s">
        <v>1504</v>
      </c>
      <c r="Z236" s="19" t="s">
        <v>1270</v>
      </c>
      <c r="AA236" s="25">
        <v>43752</v>
      </c>
      <c r="AB236" s="26">
        <v>53.054257392775</v>
      </c>
      <c r="AC236" s="27">
        <v>1.8111254851229015E-2</v>
      </c>
      <c r="AD236" s="27">
        <v>0.39586028460543282</v>
      </c>
      <c r="AE236" s="27">
        <v>7.5032341526520149E-2</v>
      </c>
      <c r="AF236" s="27">
        <v>0.1953428201811124</v>
      </c>
      <c r="AG236" s="26">
        <v>1045.25894286024</v>
      </c>
      <c r="AH236" s="27">
        <v>1.4970288726446559E-2</v>
      </c>
      <c r="AI236" s="27">
        <v>0.24977367166566528</v>
      </c>
      <c r="AJ236" s="27">
        <v>4.9080833004472017E-2</v>
      </c>
      <c r="AK236" s="27">
        <v>0.17516741221014112</v>
      </c>
    </row>
    <row r="237" spans="1:37" x14ac:dyDescent="0.35">
      <c r="A237" s="19" t="s">
        <v>1263</v>
      </c>
      <c r="B237" s="19" t="s">
        <v>182</v>
      </c>
      <c r="C237" s="19" t="s">
        <v>1500</v>
      </c>
      <c r="D237" s="19" t="s">
        <v>1505</v>
      </c>
      <c r="E237" s="19" t="s">
        <v>3</v>
      </c>
      <c r="F237" s="1" t="s">
        <v>1502</v>
      </c>
      <c r="G237" s="29" t="s">
        <v>5</v>
      </c>
      <c r="H237" s="29" t="s">
        <v>6</v>
      </c>
      <c r="I237" s="16">
        <v>139626</v>
      </c>
      <c r="J237" s="16">
        <v>7.98</v>
      </c>
      <c r="K237" s="16">
        <v>7.98</v>
      </c>
      <c r="L237" s="16">
        <v>7.98</v>
      </c>
      <c r="M237" s="16">
        <v>85.58</v>
      </c>
      <c r="N237" s="16">
        <v>91.51</v>
      </c>
      <c r="O237" s="16">
        <v>1.1200000000000001</v>
      </c>
      <c r="P237" s="16">
        <v>83</v>
      </c>
      <c r="Q237" s="19" t="s">
        <v>32</v>
      </c>
      <c r="R237" s="20" t="s">
        <v>1506</v>
      </c>
      <c r="S237" s="20">
        <v>39.755442000000002</v>
      </c>
      <c r="T237" s="20">
        <v>-80.779516999999899</v>
      </c>
      <c r="U237" s="19" t="s">
        <v>9</v>
      </c>
      <c r="V237" s="25">
        <v>43567</v>
      </c>
      <c r="W237" s="21" t="s">
        <v>129</v>
      </c>
      <c r="X237" s="21" t="s">
        <v>46</v>
      </c>
      <c r="Y237" s="19" t="s">
        <v>167</v>
      </c>
      <c r="AA237" s="25">
        <v>43753</v>
      </c>
      <c r="AB237" s="26">
        <v>79.738192640426405</v>
      </c>
      <c r="AC237" s="27">
        <v>0</v>
      </c>
      <c r="AD237" s="27">
        <v>0.2566079295154185</v>
      </c>
      <c r="AE237" s="27">
        <v>1.9823788546255508E-2</v>
      </c>
      <c r="AF237" s="27">
        <v>4.0748898678414094E-2</v>
      </c>
      <c r="AG237" s="26">
        <v>702.79160534689595</v>
      </c>
      <c r="AH237" s="27">
        <v>2.888547244966358E-3</v>
      </c>
      <c r="AI237" s="27">
        <v>0.26891622072571436</v>
      </c>
      <c r="AJ237" s="27">
        <v>2.3048430006487472E-2</v>
      </c>
      <c r="AK237" s="27">
        <v>5.724289146653605E-2</v>
      </c>
    </row>
    <row r="238" spans="1:37" ht="43.5" x14ac:dyDescent="0.35">
      <c r="A238" s="19" t="s">
        <v>1507</v>
      </c>
      <c r="B238" s="19" t="s">
        <v>1508</v>
      </c>
      <c r="C238" s="19" t="s">
        <v>1525</v>
      </c>
      <c r="D238" s="19" t="s">
        <v>1526</v>
      </c>
      <c r="E238" s="19" t="s">
        <v>51</v>
      </c>
      <c r="F238" s="1" t="s">
        <v>1527</v>
      </c>
      <c r="G238" s="29" t="s">
        <v>53</v>
      </c>
      <c r="H238" s="29" t="s">
        <v>119</v>
      </c>
      <c r="I238" s="16">
        <v>191122</v>
      </c>
      <c r="J238" s="16">
        <v>4.4000000000000004</v>
      </c>
      <c r="K238" s="16">
        <v>4.4000000000000004</v>
      </c>
      <c r="L238" s="16">
        <v>4.4000000000000004</v>
      </c>
      <c r="M238" s="16">
        <v>2.2999999999999998</v>
      </c>
      <c r="N238" s="16">
        <v>9.1999999999999993</v>
      </c>
      <c r="O238" s="16">
        <v>5.7</v>
      </c>
      <c r="P238" s="16">
        <v>3.5</v>
      </c>
      <c r="Q238" s="19" t="s">
        <v>82</v>
      </c>
      <c r="R238" s="20" t="s">
        <v>1528</v>
      </c>
      <c r="S238" s="20">
        <v>41.123959999999897</v>
      </c>
      <c r="T238" s="20">
        <v>-104.780019999999</v>
      </c>
      <c r="U238" s="19" t="s">
        <v>9</v>
      </c>
      <c r="V238" s="25">
        <v>43724</v>
      </c>
      <c r="W238" s="21" t="s">
        <v>179</v>
      </c>
      <c r="X238" s="21">
        <v>2015</v>
      </c>
      <c r="Y238" s="19" t="s">
        <v>1213</v>
      </c>
      <c r="Z238" s="19" t="s">
        <v>704</v>
      </c>
      <c r="AA238" s="25">
        <v>43775</v>
      </c>
      <c r="AB238" s="26">
        <v>5512.5256898936896</v>
      </c>
      <c r="AC238" s="27">
        <v>0.2916500648110894</v>
      </c>
      <c r="AD238" s="27">
        <v>0.40871587489423028</v>
      </c>
      <c r="AE238" s="27">
        <v>4.6765815771038284E-2</v>
      </c>
      <c r="AF238" s="27">
        <v>0.10970664146952773</v>
      </c>
      <c r="AG238" s="26">
        <v>47825.625777520298</v>
      </c>
      <c r="AH238" s="27">
        <v>0.25384570563754077</v>
      </c>
      <c r="AI238" s="27">
        <v>0.3320350410632128</v>
      </c>
      <c r="AJ238" s="27">
        <v>6.6927821455284281E-2</v>
      </c>
      <c r="AK238" s="27">
        <v>0.1256088592978275</v>
      </c>
    </row>
    <row r="239" spans="1:37" x14ac:dyDescent="0.35">
      <c r="A239" s="19" t="s">
        <v>1507</v>
      </c>
      <c r="B239" s="19" t="s">
        <v>1513</v>
      </c>
      <c r="C239" s="19" t="s">
        <v>1529</v>
      </c>
      <c r="D239" s="19" t="s">
        <v>1530</v>
      </c>
      <c r="E239" s="19" t="s">
        <v>51</v>
      </c>
      <c r="F239" s="1" t="s">
        <v>1531</v>
      </c>
      <c r="G239" s="29" t="s">
        <v>5</v>
      </c>
      <c r="H239" s="29" t="s">
        <v>26</v>
      </c>
      <c r="I239" s="16">
        <v>200362</v>
      </c>
      <c r="J239" s="16"/>
      <c r="K239" s="16"/>
      <c r="L239" s="16">
        <v>14</v>
      </c>
      <c r="M239" s="16">
        <v>88.5</v>
      </c>
      <c r="N239" s="16">
        <v>44.7</v>
      </c>
      <c r="O239" s="16">
        <v>8.26</v>
      </c>
      <c r="P239" s="16">
        <v>83.8</v>
      </c>
      <c r="Q239" s="19" t="s">
        <v>82</v>
      </c>
      <c r="R239" s="20" t="s">
        <v>1532</v>
      </c>
      <c r="S239" s="20">
        <v>42.743989999999897</v>
      </c>
      <c r="T239" s="20">
        <v>-105.471059999999</v>
      </c>
      <c r="U239" s="19" t="s">
        <v>9</v>
      </c>
      <c r="V239" s="25">
        <v>43567</v>
      </c>
      <c r="W239" s="21" t="s">
        <v>166</v>
      </c>
      <c r="X239" s="21">
        <v>2019</v>
      </c>
      <c r="Y239" s="19" t="s">
        <v>1533</v>
      </c>
      <c r="Z239" s="19" t="s">
        <v>1534</v>
      </c>
      <c r="AA239" s="25">
        <v>43775</v>
      </c>
      <c r="AB239" s="26">
        <v>106.197777233446</v>
      </c>
      <c r="AC239" s="27">
        <v>5.2539710387866728E-2</v>
      </c>
      <c r="AD239" s="27">
        <v>0.10719728788147158</v>
      </c>
      <c r="AE239" s="27">
        <v>9.0951545453422863E-2</v>
      </c>
      <c r="AF239" s="27">
        <v>0.10588589906238018</v>
      </c>
      <c r="AG239" s="26">
        <v>866.01376894107705</v>
      </c>
      <c r="AH239" s="27">
        <v>5.2465448800306562E-2</v>
      </c>
      <c r="AI239" s="27">
        <v>0.10806304128729032</v>
      </c>
      <c r="AJ239" s="27">
        <v>9.0637612503586693E-2</v>
      </c>
      <c r="AK239" s="27">
        <v>0.10609121404172837</v>
      </c>
    </row>
    <row r="240" spans="1:37" x14ac:dyDescent="0.35">
      <c r="A240" s="19" t="s">
        <v>1507</v>
      </c>
      <c r="B240" s="19" t="s">
        <v>1513</v>
      </c>
      <c r="C240" s="19" t="s">
        <v>1535</v>
      </c>
      <c r="D240" s="19" t="s">
        <v>1536</v>
      </c>
      <c r="E240" s="19" t="s">
        <v>3</v>
      </c>
      <c r="F240" s="1" t="s">
        <v>1537</v>
      </c>
      <c r="G240" s="29" t="s">
        <v>5</v>
      </c>
      <c r="H240" s="29" t="s">
        <v>26</v>
      </c>
      <c r="I240" s="16">
        <v>77533</v>
      </c>
      <c r="J240" s="16"/>
      <c r="K240" s="16"/>
      <c r="L240" s="16"/>
      <c r="M240" s="16">
        <v>69.5</v>
      </c>
      <c r="N240" s="16">
        <v>130</v>
      </c>
      <c r="O240" s="16"/>
      <c r="P240" s="16">
        <v>79.400000000000006</v>
      </c>
      <c r="Q240" s="19" t="s">
        <v>82</v>
      </c>
      <c r="R240" s="20" t="s">
        <v>1538</v>
      </c>
      <c r="S240" s="20">
        <v>43.483870000000003</v>
      </c>
      <c r="T240" s="20">
        <v>-105.4787</v>
      </c>
      <c r="U240" s="19" t="s">
        <v>9</v>
      </c>
      <c r="V240" s="25">
        <v>43570</v>
      </c>
      <c r="W240" s="21" t="s">
        <v>34</v>
      </c>
      <c r="X240" s="21">
        <v>2019</v>
      </c>
      <c r="Y240" s="19" t="s">
        <v>1539</v>
      </c>
      <c r="Z240" s="19" t="s">
        <v>1524</v>
      </c>
      <c r="AA240" s="25">
        <v>43754</v>
      </c>
      <c r="AB240" s="26">
        <v>1.63960251279948</v>
      </c>
      <c r="AC240" s="27">
        <v>0.14508553755310544</v>
      </c>
      <c r="AD240" s="27">
        <v>0.22469072660745001</v>
      </c>
      <c r="AE240" s="27">
        <v>5.4265398899874889E-2</v>
      </c>
      <c r="AF240" s="27">
        <v>0.16703310624796444</v>
      </c>
      <c r="AG240" s="26">
        <v>33.463322057730103</v>
      </c>
      <c r="AH240" s="27">
        <v>0.17232551985051783</v>
      </c>
      <c r="AI240" s="27">
        <v>0.20222600545389194</v>
      </c>
      <c r="AJ240" s="27">
        <v>8.7077319063744996E-2</v>
      </c>
      <c r="AK240" s="27">
        <v>8.0351344769697061E-2</v>
      </c>
    </row>
    <row r="241" spans="1:37" ht="29" x14ac:dyDescent="0.35">
      <c r="A241" s="19" t="s">
        <v>1507</v>
      </c>
      <c r="B241" s="19" t="s">
        <v>1540</v>
      </c>
      <c r="C241" s="19" t="s">
        <v>1541</v>
      </c>
      <c r="D241" s="19" t="s">
        <v>1542</v>
      </c>
      <c r="E241" s="19" t="s">
        <v>51</v>
      </c>
      <c r="F241" s="1" t="s">
        <v>1543</v>
      </c>
      <c r="G241" s="29" t="s">
        <v>42</v>
      </c>
      <c r="H241" s="29" t="s">
        <v>43</v>
      </c>
      <c r="I241" s="16">
        <v>403655</v>
      </c>
      <c r="J241" s="16">
        <v>9.9</v>
      </c>
      <c r="K241" s="16">
        <v>9.9</v>
      </c>
      <c r="L241" s="16">
        <v>9.9</v>
      </c>
      <c r="M241" s="16">
        <v>29.1</v>
      </c>
      <c r="N241" s="16">
        <v>18.600000000000001</v>
      </c>
      <c r="O241" s="16">
        <v>1</v>
      </c>
      <c r="P241" s="16">
        <v>48.9</v>
      </c>
      <c r="Q241" s="19" t="s">
        <v>82</v>
      </c>
      <c r="R241" s="20" t="s">
        <v>1544</v>
      </c>
      <c r="S241" s="20">
        <v>41.538409999999899</v>
      </c>
      <c r="T241" s="20">
        <v>-109.127459999999</v>
      </c>
      <c r="U241" s="19" t="s">
        <v>9</v>
      </c>
      <c r="V241" s="25">
        <v>43726</v>
      </c>
      <c r="W241" s="21" t="s">
        <v>34</v>
      </c>
      <c r="X241" s="21">
        <v>2017</v>
      </c>
      <c r="Y241" s="19" t="s">
        <v>1545</v>
      </c>
      <c r="Z241" s="19" t="s">
        <v>1546</v>
      </c>
      <c r="AA241" s="25">
        <v>43746</v>
      </c>
      <c r="AB241" s="26">
        <v>189.555368920685</v>
      </c>
      <c r="AC241" s="27">
        <v>0.24109753027258779</v>
      </c>
      <c r="AD241" s="27">
        <v>0.28387069330950315</v>
      </c>
      <c r="AE241" s="27">
        <v>0.13085578389534103</v>
      </c>
      <c r="AF241" s="27">
        <v>0.12493115811410921</v>
      </c>
      <c r="AG241" s="26">
        <v>1157.6914479384</v>
      </c>
      <c r="AH241" s="27">
        <v>0.23828771149745984</v>
      </c>
      <c r="AI241" s="27">
        <v>0.27589082532883225</v>
      </c>
      <c r="AJ241" s="27">
        <v>0.10868618923606324</v>
      </c>
      <c r="AK241" s="27">
        <v>0.14610134446417528</v>
      </c>
    </row>
    <row r="242" spans="1:37" x14ac:dyDescent="0.35">
      <c r="A242" s="19" t="s">
        <v>1507</v>
      </c>
      <c r="B242" s="19" t="s">
        <v>1547</v>
      </c>
      <c r="C242" s="19" t="s">
        <v>1519</v>
      </c>
      <c r="D242" s="19" t="s">
        <v>1548</v>
      </c>
      <c r="E242" s="19" t="s">
        <v>51</v>
      </c>
      <c r="F242" s="1" t="s">
        <v>1549</v>
      </c>
      <c r="G242" s="29" t="s">
        <v>53</v>
      </c>
      <c r="H242" s="29" t="s">
        <v>119</v>
      </c>
      <c r="I242" s="16">
        <v>359915</v>
      </c>
      <c r="J242" s="16" t="s">
        <v>511</v>
      </c>
      <c r="K242" s="16" t="s">
        <v>511</v>
      </c>
      <c r="L242" s="16" t="s">
        <v>511</v>
      </c>
      <c r="M242" s="16" t="s">
        <v>511</v>
      </c>
      <c r="N242" s="16" t="s">
        <v>511</v>
      </c>
      <c r="O242" s="16" t="s">
        <v>511</v>
      </c>
      <c r="P242" s="16" t="s">
        <v>511</v>
      </c>
      <c r="Q242" s="19" t="s">
        <v>32</v>
      </c>
      <c r="R242" s="20" t="s">
        <v>1550</v>
      </c>
      <c r="S242" s="20">
        <v>42.85877</v>
      </c>
      <c r="T242" s="20">
        <v>-106.243279999999</v>
      </c>
      <c r="U242" s="19" t="s">
        <v>9</v>
      </c>
      <c r="V242" s="25">
        <v>43567</v>
      </c>
      <c r="W242" s="21" t="s">
        <v>34</v>
      </c>
      <c r="X242" s="21">
        <v>2016</v>
      </c>
      <c r="Y242" s="19" t="s">
        <v>324</v>
      </c>
      <c r="Z242" s="19" t="s">
        <v>1551</v>
      </c>
      <c r="AA242" s="25">
        <v>43775</v>
      </c>
      <c r="AB242" s="26">
        <v>1398.22048045727</v>
      </c>
      <c r="AC242" s="27">
        <v>0.1539321086783291</v>
      </c>
      <c r="AD242" s="27">
        <v>0.3757609672243814</v>
      </c>
      <c r="AE242" s="27">
        <v>7.555184900917801E-2</v>
      </c>
      <c r="AF242" s="27">
        <v>8.3589970440856948E-2</v>
      </c>
      <c r="AG242" s="26">
        <v>19140.753145500301</v>
      </c>
      <c r="AH242" s="27">
        <v>0.13914871532618336</v>
      </c>
      <c r="AI242" s="27">
        <v>0.31334449213241988</v>
      </c>
      <c r="AJ242" s="27">
        <v>8.1971349119875483E-2</v>
      </c>
      <c r="AK242" s="27">
        <v>0.11344297821046552</v>
      </c>
    </row>
    <row r="243" spans="1:37" ht="101.5" x14ac:dyDescent="0.35">
      <c r="A243" s="19" t="s">
        <v>1507</v>
      </c>
      <c r="B243" s="19" t="s">
        <v>1547</v>
      </c>
      <c r="C243" s="19" t="s">
        <v>1552</v>
      </c>
      <c r="D243" s="19" t="s">
        <v>1553</v>
      </c>
      <c r="E243" s="19" t="s">
        <v>51</v>
      </c>
      <c r="F243" s="1" t="s">
        <v>1554</v>
      </c>
      <c r="G243" s="29" t="s">
        <v>53</v>
      </c>
      <c r="H243" s="29" t="s">
        <v>119</v>
      </c>
      <c r="I243" s="16">
        <v>537135</v>
      </c>
      <c r="J243" s="16">
        <v>28.5</v>
      </c>
      <c r="K243" s="16">
        <v>28.5</v>
      </c>
      <c r="L243" s="16">
        <v>31</v>
      </c>
      <c r="M243" s="16">
        <v>92.2</v>
      </c>
      <c r="N243" s="16">
        <v>23.6</v>
      </c>
      <c r="O243" s="16">
        <v>38.299999999999997</v>
      </c>
      <c r="P243" s="16">
        <v>122</v>
      </c>
      <c r="Q243" s="19" t="s">
        <v>32</v>
      </c>
      <c r="R243" s="20" t="s">
        <v>1555</v>
      </c>
      <c r="S243" s="20">
        <v>41.77937</v>
      </c>
      <c r="T243" s="20">
        <v>-107.11020000000001</v>
      </c>
      <c r="U243" s="19" t="s">
        <v>9</v>
      </c>
      <c r="V243" s="25">
        <v>43724</v>
      </c>
      <c r="W243" s="21" t="s">
        <v>1556</v>
      </c>
      <c r="X243" s="21" t="s">
        <v>1557</v>
      </c>
      <c r="Y243" s="19" t="s">
        <v>324</v>
      </c>
      <c r="Z243" s="19" t="s">
        <v>1558</v>
      </c>
      <c r="AA243" s="25">
        <v>43775</v>
      </c>
      <c r="AB243" s="26">
        <v>1.5773817897428</v>
      </c>
      <c r="AC243" s="27">
        <v>0.22721852852675103</v>
      </c>
      <c r="AD243" s="27">
        <v>0.18707867352233323</v>
      </c>
      <c r="AE243" s="27">
        <v>7.6912002810705565E-2</v>
      </c>
      <c r="AF243" s="27">
        <v>0.13675316279564692</v>
      </c>
      <c r="AG243" s="26">
        <v>16.100740040980501</v>
      </c>
      <c r="AH243" s="27">
        <v>0.24384022414386827</v>
      </c>
      <c r="AI243" s="27">
        <v>0.19587042582896946</v>
      </c>
      <c r="AJ243" s="27">
        <v>6.7598254283370809E-2</v>
      </c>
      <c r="AK243" s="27">
        <v>0.12241046289981254</v>
      </c>
    </row>
    <row r="244" spans="1:37" ht="43.5" x14ac:dyDescent="0.35">
      <c r="A244" s="19" t="s">
        <v>1507</v>
      </c>
      <c r="B244" s="19" t="s">
        <v>1513</v>
      </c>
      <c r="C244" s="19" t="s">
        <v>1559</v>
      </c>
      <c r="D244" s="19" t="s">
        <v>1560</v>
      </c>
      <c r="E244" s="19" t="s">
        <v>51</v>
      </c>
      <c r="F244" s="1" t="s">
        <v>1561</v>
      </c>
      <c r="G244" s="29" t="s">
        <v>5</v>
      </c>
      <c r="H244" s="29" t="s">
        <v>26</v>
      </c>
      <c r="I244" s="16">
        <v>260540</v>
      </c>
      <c r="J244" s="16"/>
      <c r="K244" s="16"/>
      <c r="L244" s="16"/>
      <c r="M244" s="16">
        <v>172.67</v>
      </c>
      <c r="N244" s="16">
        <v>255.3</v>
      </c>
      <c r="O244" s="16"/>
      <c r="P244" s="16">
        <v>231.62</v>
      </c>
      <c r="Q244" s="19" t="s">
        <v>32</v>
      </c>
      <c r="R244" s="20" t="s">
        <v>1562</v>
      </c>
      <c r="S244" s="20">
        <v>42.791919999999898</v>
      </c>
      <c r="T244" s="20">
        <v>-105.49047</v>
      </c>
      <c r="U244" s="19" t="s">
        <v>9</v>
      </c>
      <c r="V244" s="25">
        <v>43567</v>
      </c>
      <c r="W244" s="21" t="s">
        <v>166</v>
      </c>
      <c r="X244" s="21">
        <v>2019</v>
      </c>
      <c r="Y244" s="19" t="s">
        <v>1563</v>
      </c>
      <c r="Z244" s="19" t="s">
        <v>1564</v>
      </c>
      <c r="AA244" s="25">
        <v>43754</v>
      </c>
      <c r="AB244" s="26">
        <v>5.1328703927083996</v>
      </c>
      <c r="AC244" s="27">
        <v>3.8491147036181755E-2</v>
      </c>
      <c r="AD244" s="27">
        <v>0.27097767513471815</v>
      </c>
      <c r="AE244" s="27">
        <v>3.156274056966895E-2</v>
      </c>
      <c r="AF244" s="27">
        <v>0.14472671285604313</v>
      </c>
      <c r="AG244" s="26">
        <v>129.20615635879099</v>
      </c>
      <c r="AH244" s="27">
        <v>4.7971657144755479E-2</v>
      </c>
      <c r="AI244" s="27">
        <v>0.16045237955320901</v>
      </c>
      <c r="AJ244" s="27">
        <v>7.164058703281044E-2</v>
      </c>
      <c r="AK244" s="27">
        <v>0.11851543996087562</v>
      </c>
    </row>
    <row r="245" spans="1:37" x14ac:dyDescent="0.35">
      <c r="A245" s="19" t="s">
        <v>1507</v>
      </c>
      <c r="B245" s="19" t="s">
        <v>1565</v>
      </c>
      <c r="C245" s="19" t="s">
        <v>1559</v>
      </c>
      <c r="D245" s="19" t="s">
        <v>1566</v>
      </c>
      <c r="E245" s="19" t="s">
        <v>51</v>
      </c>
      <c r="F245" s="1" t="s">
        <v>1567</v>
      </c>
      <c r="G245" s="29" t="s">
        <v>5</v>
      </c>
      <c r="H245" s="29" t="s">
        <v>26</v>
      </c>
      <c r="I245" s="16">
        <v>99954</v>
      </c>
      <c r="J245" s="16"/>
      <c r="K245" s="16"/>
      <c r="L245" s="16"/>
      <c r="M245" s="16">
        <v>49.4</v>
      </c>
      <c r="N245" s="16">
        <v>63.5</v>
      </c>
      <c r="O245" s="16"/>
      <c r="P245" s="16">
        <v>43.5</v>
      </c>
      <c r="Q245" s="19" t="s">
        <v>82</v>
      </c>
      <c r="R245" s="20" t="s">
        <v>1568</v>
      </c>
      <c r="S245" s="20">
        <v>43.851239999999898</v>
      </c>
      <c r="T245" s="20">
        <v>-105.779269999999</v>
      </c>
      <c r="U245" s="19" t="s">
        <v>9</v>
      </c>
      <c r="V245" s="25">
        <v>43567</v>
      </c>
      <c r="W245" s="21" t="s">
        <v>617</v>
      </c>
      <c r="X245" s="21">
        <v>2019</v>
      </c>
      <c r="Y245" s="19" t="s">
        <v>47</v>
      </c>
      <c r="Z245" s="19" t="s">
        <v>1569</v>
      </c>
      <c r="AA245" s="25">
        <v>43775</v>
      </c>
      <c r="AB245" s="26">
        <v>9.1999639585806303</v>
      </c>
      <c r="AC245" s="27">
        <v>0.19863532979529921</v>
      </c>
      <c r="AD245" s="27">
        <v>0.18006065200909793</v>
      </c>
      <c r="AE245" s="27">
        <v>0.10272934040940111</v>
      </c>
      <c r="AF245" s="27">
        <v>4.0181956027293401E-2</v>
      </c>
      <c r="AG245" s="26">
        <v>82.844306545317394</v>
      </c>
      <c r="AH245" s="27">
        <v>0.19863532979529935</v>
      </c>
      <c r="AI245" s="27">
        <v>0.18006065200909757</v>
      </c>
      <c r="AJ245" s="27">
        <v>0.10272934040940114</v>
      </c>
      <c r="AK245" s="27">
        <v>4.0181956027293415E-2</v>
      </c>
    </row>
    <row r="246" spans="1:37" x14ac:dyDescent="0.35">
      <c r="A246" s="19" t="s">
        <v>1507</v>
      </c>
      <c r="B246" s="19" t="s">
        <v>1513</v>
      </c>
      <c r="C246" s="19" t="s">
        <v>1559</v>
      </c>
      <c r="D246" s="19" t="s">
        <v>1570</v>
      </c>
      <c r="E246" s="19" t="s">
        <v>3</v>
      </c>
      <c r="F246" s="1" t="s">
        <v>1571</v>
      </c>
      <c r="G246" s="29" t="s">
        <v>5</v>
      </c>
      <c r="H246" s="29" t="s">
        <v>26</v>
      </c>
      <c r="I246" s="16">
        <v>170860</v>
      </c>
      <c r="J246" s="16"/>
      <c r="K246" s="16"/>
      <c r="L246" s="16"/>
      <c r="M246" s="16">
        <v>132.94999999999999</v>
      </c>
      <c r="N246" s="16">
        <v>238.17</v>
      </c>
      <c r="O246" s="16"/>
      <c r="P246" s="16">
        <v>178.27</v>
      </c>
      <c r="Q246" s="19" t="s">
        <v>32</v>
      </c>
      <c r="R246" s="20" t="s">
        <v>1572</v>
      </c>
      <c r="S246" s="20">
        <v>42.791919999999898</v>
      </c>
      <c r="T246" s="20">
        <v>-105.49047</v>
      </c>
      <c r="U246" s="19" t="s">
        <v>9</v>
      </c>
      <c r="V246" s="25">
        <v>43724</v>
      </c>
      <c r="W246" s="21" t="s">
        <v>166</v>
      </c>
      <c r="X246" s="21">
        <v>2019</v>
      </c>
      <c r="Y246" s="19" t="s">
        <v>1563</v>
      </c>
      <c r="Z246" s="19" t="s">
        <v>1564</v>
      </c>
      <c r="AA246" s="25">
        <v>43754</v>
      </c>
      <c r="AB246" s="26">
        <v>5.1328703927083996</v>
      </c>
      <c r="AC246" s="27">
        <v>3.8491147036181755E-2</v>
      </c>
      <c r="AD246" s="27">
        <v>0.27097767513471815</v>
      </c>
      <c r="AE246" s="27">
        <v>3.156274056966895E-2</v>
      </c>
      <c r="AF246" s="27">
        <v>0.14472671285604313</v>
      </c>
      <c r="AG246" s="26">
        <v>129.20615635879099</v>
      </c>
      <c r="AH246" s="27">
        <v>4.7971657144755479E-2</v>
      </c>
      <c r="AI246" s="27">
        <v>0.16045237955320901</v>
      </c>
      <c r="AJ246" s="27">
        <v>7.164058703281044E-2</v>
      </c>
      <c r="AK246" s="27">
        <v>0.11851543996087562</v>
      </c>
    </row>
  </sheetData>
  <autoFilter ref="A1:AK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53"/>
  <sheetViews>
    <sheetView zoomScaleNormal="100" workbookViewId="0"/>
  </sheetViews>
  <sheetFormatPr defaultRowHeight="14.5" x14ac:dyDescent="0.35"/>
  <cols>
    <col min="1" max="1" width="8.26953125" style="19" bestFit="1" customWidth="1"/>
    <col min="2" max="2" width="26.1796875" style="19" bestFit="1" customWidth="1"/>
    <col min="3" max="3" width="37.453125" style="19" bestFit="1" customWidth="1"/>
    <col min="4" max="4" width="40.81640625" style="19" customWidth="1"/>
    <col min="5" max="5" width="22.453125" style="19" bestFit="1" customWidth="1"/>
    <col min="6" max="6" width="93.90625" style="29" customWidth="1"/>
    <col min="7" max="7" width="19.1796875" style="29" bestFit="1" customWidth="1"/>
    <col min="8" max="8" width="28.453125" style="29" bestFit="1" customWidth="1"/>
    <col min="9" max="9" width="12.453125" style="19" bestFit="1" customWidth="1"/>
    <col min="10" max="10" width="11.54296875" style="19" bestFit="1" customWidth="1"/>
    <col min="11" max="11" width="12.81640625" style="19" bestFit="1" customWidth="1"/>
    <col min="12" max="12" width="9.81640625" style="19" bestFit="1" customWidth="1"/>
    <col min="13" max="14" width="10.54296875" style="19" bestFit="1" customWidth="1"/>
    <col min="15" max="15" width="10.1796875" style="19" bestFit="1" customWidth="1"/>
    <col min="16" max="16" width="9.453125" style="19" bestFit="1" customWidth="1"/>
    <col min="17" max="17" width="17.54296875" style="19" customWidth="1"/>
    <col min="18" max="18" width="14.453125" style="19" bestFit="1" customWidth="1"/>
    <col min="19" max="19" width="16.453125" style="21" bestFit="1" customWidth="1"/>
    <col min="20" max="20" width="21.453125" style="21" customWidth="1"/>
    <col min="21" max="21" width="19.1796875" style="19" bestFit="1" customWidth="1"/>
    <col min="22" max="22" width="19.26953125" style="21" bestFit="1" customWidth="1"/>
    <col min="23" max="23" width="26.54296875" style="19" bestFit="1" customWidth="1"/>
    <col min="24" max="24" width="30.54296875" style="21" customWidth="1"/>
    <col min="25" max="25" width="23.54296875" style="19" customWidth="1"/>
    <col min="26" max="26" width="18.81640625" style="19" customWidth="1"/>
    <col min="27" max="27" width="18.26953125" style="21" customWidth="1"/>
    <col min="28" max="28" width="15.7265625" style="30" customWidth="1"/>
    <col min="29" max="29" width="15.08984375" style="21" customWidth="1"/>
    <col min="30" max="30" width="16.08984375" style="21" bestFit="1" customWidth="1"/>
    <col min="31" max="31" width="17" style="21" bestFit="1" customWidth="1"/>
    <col min="32" max="32" width="14.90625" style="21" customWidth="1"/>
    <col min="33" max="33" width="15.26953125" style="17" customWidth="1"/>
    <col min="34" max="34" width="14.90625" style="21" customWidth="1"/>
    <col min="35" max="35" width="16.90625" style="21" bestFit="1" customWidth="1"/>
    <col min="36" max="36" width="17" style="21" bestFit="1" customWidth="1"/>
    <col min="37" max="37" width="17.08984375" style="21" bestFit="1" customWidth="1"/>
    <col min="38" max="16384" width="8.7265625" style="19"/>
  </cols>
  <sheetData>
    <row r="1" spans="1:37" ht="29" customHeight="1" x14ac:dyDescent="0.35">
      <c r="A1" s="2" t="s">
        <v>1573</v>
      </c>
      <c r="B1" s="2" t="s">
        <v>1574</v>
      </c>
      <c r="C1" s="2" t="s">
        <v>1575</v>
      </c>
      <c r="D1" s="2" t="s">
        <v>1576</v>
      </c>
      <c r="E1" s="2" t="s">
        <v>1577</v>
      </c>
      <c r="F1" s="2" t="s">
        <v>1578</v>
      </c>
      <c r="G1" s="2" t="s">
        <v>1579</v>
      </c>
      <c r="H1" s="2" t="s">
        <v>1580</v>
      </c>
      <c r="I1" s="22" t="s">
        <v>1581</v>
      </c>
      <c r="J1" s="23" t="s">
        <v>1582</v>
      </c>
      <c r="K1" s="23" t="s">
        <v>1583</v>
      </c>
      <c r="L1" s="23" t="s">
        <v>1584</v>
      </c>
      <c r="M1" s="23" t="s">
        <v>1585</v>
      </c>
      <c r="N1" s="23" t="s">
        <v>1586</v>
      </c>
      <c r="O1" s="23" t="s">
        <v>1587</v>
      </c>
      <c r="P1" s="23" t="s">
        <v>1588</v>
      </c>
      <c r="Q1" s="2" t="s">
        <v>1589</v>
      </c>
      <c r="R1" s="2" t="s">
        <v>1590</v>
      </c>
      <c r="S1" s="24" t="s">
        <v>1591</v>
      </c>
      <c r="T1" s="24" t="s">
        <v>1592</v>
      </c>
      <c r="U1" s="5" t="s">
        <v>1593</v>
      </c>
      <c r="V1" s="6" t="s">
        <v>1594</v>
      </c>
      <c r="W1" s="6" t="s">
        <v>1595</v>
      </c>
      <c r="X1" s="4" t="s">
        <v>1596</v>
      </c>
      <c r="Y1" s="6" t="s">
        <v>1597</v>
      </c>
      <c r="Z1" s="6" t="s">
        <v>1598</v>
      </c>
      <c r="AA1" s="6" t="s">
        <v>1599</v>
      </c>
      <c r="AB1" s="3" t="s">
        <v>1600</v>
      </c>
      <c r="AC1" s="2" t="s">
        <v>1601</v>
      </c>
      <c r="AD1" s="2" t="s">
        <v>1602</v>
      </c>
      <c r="AE1" s="2" t="s">
        <v>1603</v>
      </c>
      <c r="AF1" s="2" t="s">
        <v>1604</v>
      </c>
      <c r="AG1" s="3" t="s">
        <v>1605</v>
      </c>
      <c r="AH1" s="2" t="s">
        <v>1606</v>
      </c>
      <c r="AI1" s="2" t="s">
        <v>1607</v>
      </c>
      <c r="AJ1" s="2" t="s">
        <v>1608</v>
      </c>
      <c r="AK1" s="28" t="s">
        <v>1609</v>
      </c>
    </row>
    <row r="2" spans="1:37" ht="29" x14ac:dyDescent="0.35">
      <c r="A2" s="19" t="s">
        <v>0</v>
      </c>
      <c r="C2" s="19" t="s">
        <v>1</v>
      </c>
      <c r="D2" s="19" t="s">
        <v>2</v>
      </c>
      <c r="E2" s="19" t="s">
        <v>3</v>
      </c>
      <c r="F2" s="29" t="s">
        <v>4</v>
      </c>
      <c r="G2" s="29" t="s">
        <v>5</v>
      </c>
      <c r="H2" s="29" t="s">
        <v>6</v>
      </c>
      <c r="I2" s="31">
        <v>206381</v>
      </c>
      <c r="J2" s="31">
        <v>13.1</v>
      </c>
      <c r="K2" s="31">
        <v>13.1</v>
      </c>
      <c r="L2" s="31"/>
      <c r="M2" s="31">
        <v>161</v>
      </c>
      <c r="N2" s="31">
        <v>21</v>
      </c>
      <c r="O2" s="31">
        <v>4.3</v>
      </c>
      <c r="P2" s="31">
        <v>244.1</v>
      </c>
      <c r="Q2" s="19" t="s">
        <v>7</v>
      </c>
      <c r="R2" s="19" t="s">
        <v>8</v>
      </c>
      <c r="S2" s="21">
        <v>67.268000000000001</v>
      </c>
      <c r="T2" s="21">
        <v>-150.167</v>
      </c>
      <c r="U2" s="19" t="s">
        <v>9</v>
      </c>
      <c r="V2" s="25">
        <v>43655</v>
      </c>
      <c r="W2" s="19" t="s">
        <v>10</v>
      </c>
      <c r="X2" s="21">
        <v>2025</v>
      </c>
      <c r="Y2" s="19" t="s">
        <v>11</v>
      </c>
      <c r="Z2" s="19" t="s">
        <v>12</v>
      </c>
      <c r="AA2" s="25">
        <v>43714</v>
      </c>
      <c r="AB2" s="30">
        <v>6.6920378038940007E-2</v>
      </c>
      <c r="AC2" s="27">
        <v>0.80465116279069548</v>
      </c>
      <c r="AD2" s="27">
        <v>0.40930232558139118</v>
      </c>
      <c r="AE2" s="27">
        <v>5.5813953488376956E-2</v>
      </c>
      <c r="AF2" s="27">
        <v>0.12868217054264272</v>
      </c>
      <c r="AG2" s="17">
        <v>0.60260877517297595</v>
      </c>
      <c r="AH2" s="27">
        <v>0.80465116279069737</v>
      </c>
      <c r="AI2" s="27">
        <v>0.4093023255813949</v>
      </c>
      <c r="AJ2" s="27">
        <v>5.5813953488371509E-2</v>
      </c>
      <c r="AK2" s="27">
        <v>0.12868217054263617</v>
      </c>
    </row>
    <row r="3" spans="1:37" ht="29" x14ac:dyDescent="0.35">
      <c r="A3" s="19" t="s">
        <v>0</v>
      </c>
      <c r="C3" s="19" t="s">
        <v>1</v>
      </c>
      <c r="D3" s="19" t="s">
        <v>13</v>
      </c>
      <c r="E3" s="19" t="s">
        <v>3</v>
      </c>
      <c r="F3" s="29" t="s">
        <v>4</v>
      </c>
      <c r="G3" s="29" t="s">
        <v>5</v>
      </c>
      <c r="H3" s="29" t="s">
        <v>6</v>
      </c>
      <c r="I3" s="31">
        <v>206381</v>
      </c>
      <c r="J3" s="31">
        <v>13.1</v>
      </c>
      <c r="K3" s="31">
        <v>13.1</v>
      </c>
      <c r="L3" s="31"/>
      <c r="M3" s="31">
        <v>161</v>
      </c>
      <c r="N3" s="31">
        <v>21</v>
      </c>
      <c r="O3" s="31">
        <v>4.3</v>
      </c>
      <c r="P3" s="31">
        <v>244.1</v>
      </c>
      <c r="Q3" s="19" t="s">
        <v>7</v>
      </c>
      <c r="R3" s="19" t="s">
        <v>8</v>
      </c>
      <c r="S3" s="21">
        <v>68.409000000000006</v>
      </c>
      <c r="T3" s="21">
        <v>-149.331999999999</v>
      </c>
      <c r="U3" s="19" t="s">
        <v>9</v>
      </c>
      <c r="V3" s="25">
        <v>43655</v>
      </c>
      <c r="W3" s="19" t="s">
        <v>10</v>
      </c>
      <c r="X3" s="21">
        <v>2025</v>
      </c>
      <c r="Y3" s="19" t="s">
        <v>11</v>
      </c>
      <c r="Z3" s="19" t="s">
        <v>12</v>
      </c>
      <c r="AA3" s="25">
        <v>43714</v>
      </c>
      <c r="AB3" s="30">
        <v>3.8240649001652999E-2</v>
      </c>
      <c r="AC3" s="27">
        <v>0.87893462469732464</v>
      </c>
      <c r="AD3" s="27">
        <v>0.32929782082324677</v>
      </c>
      <c r="AE3" s="27">
        <v>0.11501210653751941</v>
      </c>
      <c r="AF3" s="27">
        <v>5.9322033898298654E-2</v>
      </c>
      <c r="AG3" s="17">
        <v>0.34435182963357203</v>
      </c>
      <c r="AH3" s="27">
        <v>0.87893462469733719</v>
      </c>
      <c r="AI3" s="27">
        <v>0.32929782082324621</v>
      </c>
      <c r="AJ3" s="27">
        <v>0.11501210653753068</v>
      </c>
      <c r="AK3" s="27">
        <v>5.9322033898304684E-2</v>
      </c>
    </row>
    <row r="4" spans="1:37" ht="29" x14ac:dyDescent="0.35">
      <c r="A4" s="19" t="s">
        <v>0</v>
      </c>
      <c r="C4" s="19" t="s">
        <v>1</v>
      </c>
      <c r="D4" s="19" t="s">
        <v>14</v>
      </c>
      <c r="E4" s="19" t="s">
        <v>3</v>
      </c>
      <c r="F4" s="29" t="s">
        <v>4</v>
      </c>
      <c r="G4" s="29" t="s">
        <v>5</v>
      </c>
      <c r="H4" s="29" t="s">
        <v>6</v>
      </c>
      <c r="I4" s="31">
        <v>206381</v>
      </c>
      <c r="J4" s="31">
        <v>13.1</v>
      </c>
      <c r="K4" s="31">
        <v>13.1</v>
      </c>
      <c r="L4" s="31"/>
      <c r="M4" s="31">
        <v>161</v>
      </c>
      <c r="N4" s="31">
        <v>21</v>
      </c>
      <c r="O4" s="31">
        <v>4.3</v>
      </c>
      <c r="P4" s="31">
        <v>244.1</v>
      </c>
      <c r="Q4" s="19" t="s">
        <v>7</v>
      </c>
      <c r="R4" s="19" t="s">
        <v>8</v>
      </c>
      <c r="S4" s="21">
        <v>63.963999999999899</v>
      </c>
      <c r="T4" s="21">
        <v>-149.11600000000001</v>
      </c>
      <c r="U4" s="19" t="s">
        <v>9</v>
      </c>
      <c r="V4" s="25">
        <v>43655</v>
      </c>
      <c r="W4" s="19" t="s">
        <v>10</v>
      </c>
      <c r="X4" s="21">
        <v>2025</v>
      </c>
      <c r="Y4" s="19" t="s">
        <v>11</v>
      </c>
      <c r="Z4" s="19" t="s">
        <v>12</v>
      </c>
      <c r="AA4" s="25">
        <v>43714</v>
      </c>
      <c r="AB4" s="30">
        <v>0.53915149735106005</v>
      </c>
      <c r="AC4" s="27">
        <v>0.1455761316872427</v>
      </c>
      <c r="AD4" s="27">
        <v>0.26851851851851738</v>
      </c>
      <c r="AE4" s="27">
        <v>5.7613168724280323E-2</v>
      </c>
      <c r="AF4" s="27">
        <v>6.1213991769547497E-2</v>
      </c>
      <c r="AG4" s="17">
        <v>4.8549830020403002</v>
      </c>
      <c r="AH4" s="27">
        <v>0.14557613168724298</v>
      </c>
      <c r="AI4" s="27">
        <v>0.26851851851851832</v>
      </c>
      <c r="AJ4" s="27">
        <v>5.7613168724279948E-2</v>
      </c>
      <c r="AK4" s="27">
        <v>6.1213991769547511E-2</v>
      </c>
    </row>
    <row r="5" spans="1:37" ht="29" x14ac:dyDescent="0.35">
      <c r="A5" s="19" t="s">
        <v>0</v>
      </c>
      <c r="C5" s="19" t="s">
        <v>1</v>
      </c>
      <c r="D5" s="19" t="s">
        <v>15</v>
      </c>
      <c r="E5" s="19" t="s">
        <v>3</v>
      </c>
      <c r="F5" s="29" t="s">
        <v>4</v>
      </c>
      <c r="G5" s="29" t="s">
        <v>5</v>
      </c>
      <c r="H5" s="29" t="s">
        <v>6</v>
      </c>
      <c r="I5" s="31">
        <v>166013</v>
      </c>
      <c r="J5" s="31">
        <v>10.6</v>
      </c>
      <c r="K5" s="31">
        <v>10.6</v>
      </c>
      <c r="L5" s="31"/>
      <c r="M5" s="31">
        <v>131.6</v>
      </c>
      <c r="N5" s="31">
        <v>13.7</v>
      </c>
      <c r="O5" s="31">
        <v>3.5</v>
      </c>
      <c r="P5" s="31">
        <v>200.5</v>
      </c>
      <c r="Q5" s="19" t="s">
        <v>7</v>
      </c>
      <c r="R5" s="19" t="s">
        <v>8</v>
      </c>
      <c r="S5" s="21">
        <v>63.087000000000003</v>
      </c>
      <c r="T5" s="21">
        <v>-149.479999999999</v>
      </c>
      <c r="U5" s="19" t="s">
        <v>9</v>
      </c>
      <c r="V5" s="25">
        <v>43655</v>
      </c>
      <c r="W5" s="19" t="s">
        <v>10</v>
      </c>
      <c r="X5" s="21">
        <v>2025</v>
      </c>
      <c r="Y5" s="19" t="s">
        <v>11</v>
      </c>
      <c r="Z5" s="19" t="s">
        <v>12</v>
      </c>
      <c r="AA5" s="25">
        <v>43714</v>
      </c>
      <c r="AB5" s="30">
        <v>0.11738857071491</v>
      </c>
      <c r="AC5" s="27">
        <v>0.16666666666666383</v>
      </c>
      <c r="AD5" s="27">
        <v>0.55232558139535148</v>
      </c>
      <c r="AE5" s="27">
        <v>2.3255813953489562E-2</v>
      </c>
      <c r="AF5" s="27">
        <v>0.21511627906976993</v>
      </c>
      <c r="AG5" s="17">
        <v>1.05706740345951</v>
      </c>
      <c r="AH5" s="27">
        <v>0.1666666666666676</v>
      </c>
      <c r="AI5" s="27">
        <v>0.55232558139535204</v>
      </c>
      <c r="AJ5" s="27">
        <v>2.3255813953488944E-2</v>
      </c>
      <c r="AK5" s="27">
        <v>0.21511627906976893</v>
      </c>
    </row>
    <row r="6" spans="1:37" ht="29" x14ac:dyDescent="0.35">
      <c r="A6" s="19" t="s">
        <v>0</v>
      </c>
      <c r="C6" s="19" t="s">
        <v>1</v>
      </c>
      <c r="D6" s="19" t="s">
        <v>16</v>
      </c>
      <c r="E6" s="19" t="s">
        <v>3</v>
      </c>
      <c r="F6" s="29" t="s">
        <v>4</v>
      </c>
      <c r="G6" s="29" t="s">
        <v>5</v>
      </c>
      <c r="H6" s="29" t="s">
        <v>6</v>
      </c>
      <c r="I6" s="31">
        <v>206381</v>
      </c>
      <c r="J6" s="31">
        <v>13.1</v>
      </c>
      <c r="K6" s="31">
        <v>13.1</v>
      </c>
      <c r="L6" s="31"/>
      <c r="M6" s="31">
        <v>161</v>
      </c>
      <c r="N6" s="31">
        <v>21</v>
      </c>
      <c r="O6" s="31">
        <v>4.3</v>
      </c>
      <c r="P6" s="31">
        <v>244.1</v>
      </c>
      <c r="Q6" s="19" t="s">
        <v>7</v>
      </c>
      <c r="R6" s="19" t="s">
        <v>8</v>
      </c>
      <c r="S6" s="21">
        <v>65.212999999999894</v>
      </c>
      <c r="T6" s="21">
        <v>-148.637</v>
      </c>
      <c r="U6" s="19" t="s">
        <v>9</v>
      </c>
      <c r="V6" s="25">
        <v>43655</v>
      </c>
      <c r="W6" s="19" t="s">
        <v>10</v>
      </c>
      <c r="X6" s="21">
        <v>2025</v>
      </c>
      <c r="Y6" s="19" t="s">
        <v>11</v>
      </c>
      <c r="Z6" s="19" t="s">
        <v>12</v>
      </c>
      <c r="AA6" s="25">
        <v>43714</v>
      </c>
      <c r="AB6" s="30">
        <v>6.5012455459551397</v>
      </c>
      <c r="AC6" s="27">
        <v>5.1631610397495087E-2</v>
      </c>
      <c r="AD6" s="27">
        <v>5.3088483268871382E-2</v>
      </c>
      <c r="AE6" s="27">
        <v>5.7583585525509885E-2</v>
      </c>
      <c r="AF6" s="27">
        <v>7.3449403230961427E-2</v>
      </c>
      <c r="AG6" s="17">
        <v>52.356558916810499</v>
      </c>
      <c r="AH6" s="27">
        <v>5.3491713139933797E-2</v>
      </c>
      <c r="AI6" s="27">
        <v>5.4657741179658124E-2</v>
      </c>
      <c r="AJ6" s="27">
        <v>5.7470964206340618E-2</v>
      </c>
      <c r="AK6" s="27">
        <v>7.4267964527659561E-2</v>
      </c>
    </row>
    <row r="7" spans="1:37" ht="29" x14ac:dyDescent="0.35">
      <c r="A7" s="19" t="s">
        <v>0</v>
      </c>
      <c r="C7" s="19" t="s">
        <v>1</v>
      </c>
      <c r="D7" s="19" t="s">
        <v>17</v>
      </c>
      <c r="E7" s="19" t="s">
        <v>3</v>
      </c>
      <c r="F7" s="29" t="s">
        <v>4</v>
      </c>
      <c r="G7" s="29" t="s">
        <v>5</v>
      </c>
      <c r="H7" s="29" t="s">
        <v>6</v>
      </c>
      <c r="I7" s="31">
        <v>191658</v>
      </c>
      <c r="J7" s="31">
        <v>12.1</v>
      </c>
      <c r="K7" s="31">
        <v>12.1</v>
      </c>
      <c r="L7" s="31"/>
      <c r="M7" s="31">
        <v>144.80000000000001</v>
      </c>
      <c r="N7" s="31">
        <v>14.7</v>
      </c>
      <c r="O7" s="31">
        <v>4</v>
      </c>
      <c r="P7" s="31">
        <v>220.7</v>
      </c>
      <c r="Q7" s="19" t="s">
        <v>7</v>
      </c>
      <c r="R7" s="19" t="s">
        <v>8</v>
      </c>
      <c r="S7" s="21">
        <v>62.1739999999999</v>
      </c>
      <c r="T7" s="21">
        <v>-150.213999999999</v>
      </c>
      <c r="U7" s="19" t="s">
        <v>9</v>
      </c>
      <c r="V7" s="25">
        <v>43655</v>
      </c>
      <c r="W7" s="19" t="s">
        <v>10</v>
      </c>
      <c r="X7" s="21">
        <v>2025</v>
      </c>
      <c r="Y7" s="19" t="s">
        <v>11</v>
      </c>
      <c r="Z7" s="19" t="s">
        <v>12</v>
      </c>
      <c r="AA7" s="25">
        <v>43714</v>
      </c>
      <c r="AB7" s="30">
        <v>0.11039837355102999</v>
      </c>
      <c r="AC7" s="27">
        <v>0.16666666666666968</v>
      </c>
      <c r="AD7" s="27">
        <v>0.55232558139535304</v>
      </c>
      <c r="AE7" s="27">
        <v>2.325581395348416E-2</v>
      </c>
      <c r="AF7" s="27">
        <v>0.21511627906976924</v>
      </c>
      <c r="AG7" s="17">
        <v>55.742841310743302</v>
      </c>
      <c r="AH7" s="27">
        <v>0.13975060538385109</v>
      </c>
      <c r="AI7" s="27">
        <v>0.20628958984392795</v>
      </c>
      <c r="AJ7" s="27">
        <v>5.6012591872880366E-2</v>
      </c>
      <c r="AK7" s="27">
        <v>0.22519862373451391</v>
      </c>
    </row>
    <row r="8" spans="1:37" ht="29" x14ac:dyDescent="0.35">
      <c r="A8" s="19" t="s">
        <v>0</v>
      </c>
      <c r="C8" s="19" t="s">
        <v>1</v>
      </c>
      <c r="D8" s="19" t="s">
        <v>18</v>
      </c>
      <c r="E8" s="19" t="s">
        <v>3</v>
      </c>
      <c r="F8" s="29" t="s">
        <v>4</v>
      </c>
      <c r="G8" s="29" t="s">
        <v>5</v>
      </c>
      <c r="H8" s="29" t="s">
        <v>6</v>
      </c>
      <c r="I8" s="31">
        <v>206381</v>
      </c>
      <c r="J8" s="31">
        <v>13.1</v>
      </c>
      <c r="K8" s="31">
        <v>13.1</v>
      </c>
      <c r="L8" s="31"/>
      <c r="M8" s="31">
        <v>161</v>
      </c>
      <c r="N8" s="31">
        <v>21</v>
      </c>
      <c r="O8" s="31">
        <v>4.3</v>
      </c>
      <c r="P8" s="31">
        <v>244.1</v>
      </c>
      <c r="Q8" s="19" t="s">
        <v>7</v>
      </c>
      <c r="R8" s="19" t="s">
        <v>8</v>
      </c>
      <c r="S8" s="21">
        <v>66.137</v>
      </c>
      <c r="T8" s="21">
        <v>-150.17500000000001</v>
      </c>
      <c r="U8" s="19" t="s">
        <v>9</v>
      </c>
      <c r="V8" s="25">
        <v>43655</v>
      </c>
      <c r="W8" s="19" t="s">
        <v>10</v>
      </c>
      <c r="X8" s="21">
        <v>2025</v>
      </c>
      <c r="Y8" s="19" t="s">
        <v>11</v>
      </c>
      <c r="Z8" s="19" t="s">
        <v>12</v>
      </c>
      <c r="AA8" s="25">
        <v>43714</v>
      </c>
      <c r="AB8" s="30">
        <v>6.1068520653744997E-2</v>
      </c>
      <c r="AC8" s="27">
        <v>0.80465116279068705</v>
      </c>
      <c r="AD8" s="27">
        <v>0.4093023255813904</v>
      </c>
      <c r="AE8" s="27">
        <v>5.5813953488375138E-2</v>
      </c>
      <c r="AF8" s="27">
        <v>0.12868217054264086</v>
      </c>
      <c r="AG8" s="17">
        <v>0.54991352637081903</v>
      </c>
      <c r="AH8" s="27">
        <v>0.80465116279069671</v>
      </c>
      <c r="AI8" s="27">
        <v>0.40930232558139501</v>
      </c>
      <c r="AJ8" s="27">
        <v>5.5813953488372869E-2</v>
      </c>
      <c r="AK8" s="27">
        <v>0.12868217054263584</v>
      </c>
    </row>
    <row r="9" spans="1:37" ht="29" x14ac:dyDescent="0.35">
      <c r="A9" s="19" t="s">
        <v>0</v>
      </c>
      <c r="C9" s="19" t="s">
        <v>1</v>
      </c>
      <c r="D9" s="19" t="s">
        <v>19</v>
      </c>
      <c r="E9" s="19" t="s">
        <v>3</v>
      </c>
      <c r="F9" s="29" t="s">
        <v>4</v>
      </c>
      <c r="G9" s="29" t="s">
        <v>5</v>
      </c>
      <c r="H9" s="29" t="s">
        <v>6</v>
      </c>
      <c r="I9" s="31">
        <v>233785</v>
      </c>
      <c r="J9" s="31">
        <v>29.1</v>
      </c>
      <c r="K9" s="31">
        <v>29.1</v>
      </c>
      <c r="L9" s="31"/>
      <c r="M9" s="31">
        <v>184.6</v>
      </c>
      <c r="N9" s="31">
        <v>33.4</v>
      </c>
      <c r="O9" s="31">
        <v>4.8</v>
      </c>
      <c r="P9" s="31">
        <v>247.8</v>
      </c>
      <c r="Q9" s="19" t="s">
        <v>7</v>
      </c>
      <c r="R9" s="19" t="s">
        <v>8</v>
      </c>
      <c r="S9" s="21">
        <v>69.286000000000001</v>
      </c>
      <c r="T9" s="21">
        <v>-148.76300000000001</v>
      </c>
      <c r="U9" s="19" t="s">
        <v>9</v>
      </c>
      <c r="V9" s="25">
        <v>43655</v>
      </c>
      <c r="W9" s="19" t="s">
        <v>10</v>
      </c>
      <c r="X9" s="21">
        <v>2025</v>
      </c>
      <c r="Y9" s="19" t="s">
        <v>11</v>
      </c>
      <c r="Z9" s="19" t="s">
        <v>12</v>
      </c>
      <c r="AA9" s="25">
        <v>43714</v>
      </c>
      <c r="AB9" s="30">
        <v>4.1383899928179001E-2</v>
      </c>
      <c r="AC9" s="27">
        <v>0.87893462469733319</v>
      </c>
      <c r="AD9" s="27">
        <v>0.32929782082325493</v>
      </c>
      <c r="AE9" s="27">
        <v>0.11501210653752508</v>
      </c>
      <c r="AF9" s="27">
        <v>5.9322033898317174E-2</v>
      </c>
      <c r="AG9" s="17">
        <v>0.37265643188103997</v>
      </c>
      <c r="AH9" s="27">
        <v>0.87893462469733541</v>
      </c>
      <c r="AI9" s="27">
        <v>0.32929782082324366</v>
      </c>
      <c r="AJ9" s="27">
        <v>0.11501210653753011</v>
      </c>
      <c r="AK9" s="27">
        <v>5.932203389830381E-2</v>
      </c>
    </row>
    <row r="10" spans="1:37" ht="29" x14ac:dyDescent="0.35">
      <c r="A10" s="19" t="s">
        <v>0</v>
      </c>
      <c r="C10" s="19" t="s">
        <v>1</v>
      </c>
      <c r="D10" s="19" t="s">
        <v>20</v>
      </c>
      <c r="E10" s="19" t="s">
        <v>3</v>
      </c>
      <c r="F10" s="29" t="s">
        <v>21</v>
      </c>
      <c r="G10" s="29" t="s">
        <v>5</v>
      </c>
      <c r="H10" s="29" t="s">
        <v>22</v>
      </c>
      <c r="I10" s="31">
        <v>125201</v>
      </c>
      <c r="J10" s="31">
        <v>8.6999999999999993</v>
      </c>
      <c r="K10" s="31">
        <v>8.6999999999999993</v>
      </c>
      <c r="L10" s="31"/>
      <c r="M10" s="31">
        <v>49.3</v>
      </c>
      <c r="N10" s="31">
        <v>16.3</v>
      </c>
      <c r="O10" s="31">
        <v>2.6</v>
      </c>
      <c r="P10" s="31">
        <v>103.4</v>
      </c>
      <c r="Q10" s="19" t="s">
        <v>7</v>
      </c>
      <c r="R10" s="19" t="s">
        <v>8</v>
      </c>
      <c r="S10" s="21">
        <v>61.325000000000003</v>
      </c>
      <c r="T10" s="21">
        <v>-150.998999999999</v>
      </c>
      <c r="U10" s="19" t="s">
        <v>9</v>
      </c>
      <c r="V10" s="25">
        <v>43655</v>
      </c>
      <c r="W10" s="19" t="s">
        <v>10</v>
      </c>
      <c r="X10" s="21">
        <v>2025</v>
      </c>
      <c r="Y10" s="19" t="s">
        <v>11</v>
      </c>
      <c r="Z10" s="19" t="s">
        <v>12</v>
      </c>
      <c r="AA10" s="25">
        <v>43714</v>
      </c>
      <c r="AB10" s="30">
        <v>0.104491281278229</v>
      </c>
      <c r="AC10" s="27">
        <v>0.16666666666666188</v>
      </c>
      <c r="AD10" s="27">
        <v>0.55232558139535104</v>
      </c>
      <c r="AE10" s="27">
        <v>2.3255813953487258E-2</v>
      </c>
      <c r="AF10" s="27">
        <v>0.21511627906976671</v>
      </c>
      <c r="AG10" s="17">
        <v>0.94092901849133004</v>
      </c>
      <c r="AH10" s="27">
        <v>0.1666666666666663</v>
      </c>
      <c r="AI10" s="27">
        <v>0.55232558139534904</v>
      </c>
      <c r="AJ10" s="27">
        <v>2.3255813953488594E-2</v>
      </c>
      <c r="AK10" s="27">
        <v>0.21511627906976707</v>
      </c>
    </row>
    <row r="11" spans="1:37" ht="29" x14ac:dyDescent="0.35">
      <c r="A11" s="19" t="s">
        <v>0</v>
      </c>
      <c r="B11" s="19" t="s">
        <v>23</v>
      </c>
      <c r="C11" s="19" t="s">
        <v>1</v>
      </c>
      <c r="D11" s="19" t="s">
        <v>24</v>
      </c>
      <c r="E11" s="19" t="s">
        <v>3</v>
      </c>
      <c r="F11" s="29" t="s">
        <v>25</v>
      </c>
      <c r="G11" s="29" t="s">
        <v>5</v>
      </c>
      <c r="H11" s="29" t="s">
        <v>26</v>
      </c>
      <c r="I11" s="31">
        <v>7278238</v>
      </c>
      <c r="J11" s="31">
        <v>903.4</v>
      </c>
      <c r="K11" s="31">
        <v>903.4</v>
      </c>
      <c r="L11" s="31">
        <v>903.4</v>
      </c>
      <c r="M11" s="31">
        <v>3321.7</v>
      </c>
      <c r="N11" s="31">
        <v>13094</v>
      </c>
      <c r="O11" s="31">
        <v>1076.3</v>
      </c>
      <c r="P11" s="31">
        <v>9020.4</v>
      </c>
      <c r="Q11" s="19" t="s">
        <v>27</v>
      </c>
      <c r="R11" s="19" t="s">
        <v>28</v>
      </c>
      <c r="S11" s="21">
        <v>70.317929000000007</v>
      </c>
      <c r="T11" s="21">
        <v>-148.55839900000001</v>
      </c>
      <c r="U11" s="19" t="s">
        <v>9</v>
      </c>
      <c r="V11" s="25">
        <v>43859</v>
      </c>
      <c r="W11" s="19" t="s">
        <v>10</v>
      </c>
      <c r="X11" s="21">
        <v>2025</v>
      </c>
      <c r="Y11" s="19" t="s">
        <v>11</v>
      </c>
      <c r="Z11" s="19" t="s">
        <v>12</v>
      </c>
      <c r="AA11" s="25">
        <v>43847</v>
      </c>
      <c r="AB11" s="30">
        <v>2.2929773485931002</v>
      </c>
      <c r="AC11" s="27">
        <v>0.17911479944675013</v>
      </c>
      <c r="AD11" s="27">
        <v>0.10165975103734499</v>
      </c>
      <c r="AE11" s="27">
        <v>0</v>
      </c>
      <c r="AF11" s="27">
        <v>3.5269709543568735E-2</v>
      </c>
      <c r="AG11" s="17">
        <v>20.647955857645801</v>
      </c>
      <c r="AH11" s="27">
        <v>0.1791147994467498</v>
      </c>
      <c r="AI11" s="27">
        <v>0.10165975103734445</v>
      </c>
      <c r="AJ11" s="27">
        <v>0</v>
      </c>
      <c r="AK11" s="27">
        <v>3.5269709543568534E-2</v>
      </c>
    </row>
    <row r="12" spans="1:37" ht="29" x14ac:dyDescent="0.35">
      <c r="A12" s="19" t="s">
        <v>0</v>
      </c>
      <c r="B12" s="19" t="s">
        <v>37</v>
      </c>
      <c r="C12" s="19" t="s">
        <v>1</v>
      </c>
      <c r="D12" s="19" t="s">
        <v>57</v>
      </c>
      <c r="E12" s="19" t="s">
        <v>3</v>
      </c>
      <c r="F12" s="29" t="s">
        <v>58</v>
      </c>
      <c r="G12" s="29" t="s">
        <v>59</v>
      </c>
      <c r="H12" s="29" t="s">
        <v>59</v>
      </c>
      <c r="I12" s="31">
        <v>7863113</v>
      </c>
      <c r="J12" s="31">
        <v>1318</v>
      </c>
      <c r="K12" s="31">
        <v>1317</v>
      </c>
      <c r="L12" s="31"/>
      <c r="M12" s="31">
        <v>4076.5</v>
      </c>
      <c r="N12" s="31">
        <v>21425.4</v>
      </c>
      <c r="O12" s="31">
        <v>183.9</v>
      </c>
      <c r="P12" s="31">
        <v>13839.6</v>
      </c>
      <c r="Q12" s="19" t="s">
        <v>60</v>
      </c>
      <c r="R12" s="19" t="s">
        <v>61</v>
      </c>
      <c r="S12" s="21">
        <v>60.661712999999899</v>
      </c>
      <c r="T12" s="21">
        <v>-151.356168999999</v>
      </c>
      <c r="U12" s="19" t="s">
        <v>9</v>
      </c>
      <c r="V12" s="25">
        <v>43655</v>
      </c>
      <c r="W12" s="19" t="s">
        <v>10</v>
      </c>
      <c r="X12" s="21">
        <v>2025</v>
      </c>
      <c r="Y12" s="19" t="s">
        <v>11</v>
      </c>
      <c r="Z12" s="19" t="s">
        <v>12</v>
      </c>
      <c r="AA12" s="25">
        <v>43714</v>
      </c>
      <c r="AB12" s="30">
        <v>163.95934219507799</v>
      </c>
      <c r="AC12" s="27">
        <v>0.16700946112710813</v>
      </c>
      <c r="AD12" s="27">
        <v>0.16865487453722733</v>
      </c>
      <c r="AE12" s="27">
        <v>3.0851501439736757E-2</v>
      </c>
      <c r="AF12" s="27">
        <v>0.11229946524064147</v>
      </c>
      <c r="AG12" s="17">
        <v>1124.9021954837001</v>
      </c>
      <c r="AH12" s="27">
        <v>0.20153091114487112</v>
      </c>
      <c r="AI12" s="27">
        <v>0.18942995454417769</v>
      </c>
      <c r="AJ12" s="27">
        <v>3.7564570271269505E-2</v>
      </c>
      <c r="AK12" s="27">
        <v>0.11114861742341556</v>
      </c>
    </row>
    <row r="13" spans="1:37" ht="116" x14ac:dyDescent="0.35">
      <c r="A13" s="19" t="s">
        <v>154</v>
      </c>
      <c r="B13" s="19" t="s">
        <v>182</v>
      </c>
      <c r="C13" s="19" t="s">
        <v>188</v>
      </c>
      <c r="D13" s="19" t="s">
        <v>189</v>
      </c>
      <c r="E13" s="19" t="s">
        <v>51</v>
      </c>
      <c r="F13" s="29" t="s">
        <v>190</v>
      </c>
      <c r="G13" s="29" t="s">
        <v>186</v>
      </c>
      <c r="H13" s="29" t="s">
        <v>191</v>
      </c>
      <c r="I13" s="31">
        <v>863204</v>
      </c>
      <c r="J13" s="31">
        <v>74.88</v>
      </c>
      <c r="K13" s="31">
        <v>73.91</v>
      </c>
      <c r="L13" s="31">
        <v>102.18</v>
      </c>
      <c r="M13" s="31">
        <v>378.53</v>
      </c>
      <c r="N13" s="31">
        <v>142.06</v>
      </c>
      <c r="O13" s="31">
        <v>5.22</v>
      </c>
      <c r="P13" s="31">
        <v>424.97</v>
      </c>
      <c r="Q13" s="19" t="s">
        <v>192</v>
      </c>
      <c r="R13" s="19" t="s">
        <v>193</v>
      </c>
      <c r="S13" s="21">
        <v>37.048656000000001</v>
      </c>
      <c r="T13" s="21">
        <v>-88.3301909999999</v>
      </c>
      <c r="U13" s="19" t="s">
        <v>9</v>
      </c>
      <c r="V13" s="25">
        <v>43854</v>
      </c>
      <c r="W13" s="19" t="s">
        <v>129</v>
      </c>
      <c r="X13" s="21" t="s">
        <v>56</v>
      </c>
      <c r="AA13" s="25">
        <v>43854</v>
      </c>
      <c r="AB13" s="30">
        <v>257.56262243228099</v>
      </c>
      <c r="AC13" s="27">
        <v>5.5431550738281404E-2</v>
      </c>
      <c r="AD13" s="27">
        <v>0.51822049407091042</v>
      </c>
      <c r="AE13" s="27">
        <v>5.1564233244913013E-3</v>
      </c>
      <c r="AF13" s="27">
        <v>0.30102188538078345</v>
      </c>
      <c r="AG13" s="17">
        <v>2346.9096978192902</v>
      </c>
      <c r="AH13" s="27">
        <v>4.3758669779122288E-2</v>
      </c>
      <c r="AI13" s="27">
        <v>0.37523879409103766</v>
      </c>
      <c r="AJ13" s="27">
        <v>4.0093700929197798E-2</v>
      </c>
      <c r="AK13" s="27">
        <v>0.24211163866439567</v>
      </c>
    </row>
    <row r="14" spans="1:37" ht="29" x14ac:dyDescent="0.35">
      <c r="A14" s="19" t="s">
        <v>194</v>
      </c>
      <c r="B14" s="19" t="s">
        <v>195</v>
      </c>
      <c r="C14" s="19" t="s">
        <v>196</v>
      </c>
      <c r="D14" s="19" t="s">
        <v>197</v>
      </c>
      <c r="E14" s="19" t="s">
        <v>3</v>
      </c>
      <c r="F14" s="29" t="s">
        <v>198</v>
      </c>
      <c r="G14" s="29" t="s">
        <v>42</v>
      </c>
      <c r="H14" s="29" t="s">
        <v>43</v>
      </c>
      <c r="I14" s="31">
        <v>4527943</v>
      </c>
      <c r="J14" s="31">
        <v>530.16999999999996</v>
      </c>
      <c r="K14" s="31">
        <v>524.65</v>
      </c>
      <c r="L14" s="31"/>
      <c r="M14" s="31">
        <v>934.39</v>
      </c>
      <c r="N14" s="31">
        <v>301.08</v>
      </c>
      <c r="O14" s="31">
        <v>31.89</v>
      </c>
      <c r="P14" s="31">
        <v>1902.06</v>
      </c>
      <c r="Q14" s="19" t="s">
        <v>192</v>
      </c>
      <c r="R14" s="19" t="s">
        <v>199</v>
      </c>
      <c r="S14" s="21">
        <v>30.0336</v>
      </c>
      <c r="T14" s="21">
        <v>-90.524563999999899</v>
      </c>
      <c r="U14" s="19" t="s">
        <v>9</v>
      </c>
      <c r="V14" s="25">
        <v>43859</v>
      </c>
      <c r="W14" s="19" t="s">
        <v>200</v>
      </c>
      <c r="X14" s="21" t="s">
        <v>46</v>
      </c>
      <c r="Y14" s="19" t="s">
        <v>68</v>
      </c>
      <c r="Z14" s="19" t="s">
        <v>201</v>
      </c>
      <c r="AA14" s="25">
        <v>43727</v>
      </c>
      <c r="AB14" s="30">
        <v>329.26466794958998</v>
      </c>
      <c r="AC14" s="27">
        <v>0.94355905327782652</v>
      </c>
      <c r="AD14" s="27">
        <v>0.52441248850410105</v>
      </c>
      <c r="AE14" s="27">
        <v>6.5549964750170747E-2</v>
      </c>
      <c r="AF14" s="27">
        <v>0.18447762643741789</v>
      </c>
      <c r="AG14" s="17">
        <v>9764.61723550235</v>
      </c>
      <c r="AH14" s="27">
        <v>0.67501181889384609</v>
      </c>
      <c r="AI14" s="27">
        <v>0.45031668224515131</v>
      </c>
      <c r="AJ14" s="27">
        <v>6.8429401787653846E-2</v>
      </c>
      <c r="AK14" s="27">
        <v>0.16105726024226927</v>
      </c>
    </row>
    <row r="15" spans="1:37" ht="29" x14ac:dyDescent="0.35">
      <c r="A15" s="19" t="s">
        <v>194</v>
      </c>
      <c r="B15" s="19" t="s">
        <v>215</v>
      </c>
      <c r="C15" s="19" t="s">
        <v>238</v>
      </c>
      <c r="D15" s="19" t="s">
        <v>239</v>
      </c>
      <c r="E15" s="19" t="s">
        <v>3</v>
      </c>
      <c r="F15" s="29" t="s">
        <v>240</v>
      </c>
      <c r="G15" s="29" t="s">
        <v>59</v>
      </c>
      <c r="H15" s="29" t="s">
        <v>59</v>
      </c>
      <c r="I15" s="31">
        <v>3385224</v>
      </c>
      <c r="J15" s="31">
        <v>130.91</v>
      </c>
      <c r="K15" s="31">
        <v>130.88</v>
      </c>
      <c r="L15" s="31"/>
      <c r="M15" s="31">
        <v>3412</v>
      </c>
      <c r="N15" s="31">
        <v>82.86</v>
      </c>
      <c r="O15" s="31">
        <v>18.54</v>
      </c>
      <c r="P15" s="31">
        <v>8248</v>
      </c>
      <c r="Q15" s="19" t="s">
        <v>241</v>
      </c>
      <c r="R15" s="19" t="s">
        <v>242</v>
      </c>
      <c r="S15" s="21">
        <v>29.7666749999999</v>
      </c>
      <c r="T15" s="21">
        <v>-93.333213999999899</v>
      </c>
      <c r="U15" s="19" t="s">
        <v>9</v>
      </c>
      <c r="V15" s="25">
        <v>43859</v>
      </c>
      <c r="W15" s="19" t="s">
        <v>10</v>
      </c>
      <c r="X15" s="21">
        <v>2024</v>
      </c>
      <c r="Y15" s="19" t="s">
        <v>243</v>
      </c>
      <c r="Z15" s="19" t="s">
        <v>244</v>
      </c>
      <c r="AA15" s="25">
        <v>43840</v>
      </c>
      <c r="AB15" s="30">
        <v>26.390423254994701</v>
      </c>
      <c r="AC15" s="27">
        <v>7.2717485252075226E-4</v>
      </c>
      <c r="AD15" s="27">
        <v>0.50795414652597592</v>
      </c>
      <c r="AE15" s="27">
        <v>8.9041818675995014E-5</v>
      </c>
      <c r="AF15" s="27">
        <v>0.24154870331974826</v>
      </c>
      <c r="AG15" s="17">
        <v>136.43834512479901</v>
      </c>
      <c r="AH15" s="27">
        <v>5.6246976572860534E-3</v>
      </c>
      <c r="AI15" s="27">
        <v>0.5006462337773846</v>
      </c>
      <c r="AJ15" s="27">
        <v>9.5621982203386233E-4</v>
      </c>
      <c r="AK15" s="27">
        <v>0.24356789869830336</v>
      </c>
    </row>
    <row r="16" spans="1:37" x14ac:dyDescent="0.35">
      <c r="A16" s="19" t="s">
        <v>194</v>
      </c>
      <c r="B16" s="19" t="s">
        <v>266</v>
      </c>
      <c r="C16" s="19" t="s">
        <v>261</v>
      </c>
      <c r="D16" s="19" t="s">
        <v>267</v>
      </c>
      <c r="E16" s="19" t="s">
        <v>3</v>
      </c>
      <c r="F16" s="29" t="s">
        <v>263</v>
      </c>
      <c r="G16" s="29" t="s">
        <v>5</v>
      </c>
      <c r="H16" s="29" t="s">
        <v>6</v>
      </c>
      <c r="I16" s="31">
        <v>320746</v>
      </c>
      <c r="J16" s="31">
        <v>27</v>
      </c>
      <c r="K16" s="31">
        <v>27</v>
      </c>
      <c r="L16" s="31"/>
      <c r="M16" s="31">
        <v>178</v>
      </c>
      <c r="N16" s="31">
        <v>24</v>
      </c>
      <c r="O16" s="31">
        <v>6</v>
      </c>
      <c r="P16" s="31">
        <v>187</v>
      </c>
      <c r="Q16" s="19" t="s">
        <v>268</v>
      </c>
      <c r="R16" s="19" t="s">
        <v>269</v>
      </c>
      <c r="S16" s="21">
        <v>30.453275000000001</v>
      </c>
      <c r="T16" s="21">
        <v>-92.540657999999894</v>
      </c>
      <c r="U16" s="19" t="s">
        <v>9</v>
      </c>
      <c r="V16" s="25">
        <v>43859</v>
      </c>
      <c r="W16" s="19" t="s">
        <v>129</v>
      </c>
      <c r="X16" s="21">
        <v>2023</v>
      </c>
      <c r="Y16" s="19" t="s">
        <v>84</v>
      </c>
      <c r="Z16" s="19" t="s">
        <v>265</v>
      </c>
      <c r="AA16" s="25">
        <v>43746</v>
      </c>
      <c r="AB16" s="30">
        <v>79.108538738865505</v>
      </c>
      <c r="AC16" s="27">
        <v>7.183908045977011E-2</v>
      </c>
      <c r="AD16" s="27">
        <v>0.33620689655172392</v>
      </c>
      <c r="AE16" s="27">
        <v>0.1072796934865901</v>
      </c>
      <c r="AF16" s="27">
        <v>6.2260536398467355E-2</v>
      </c>
      <c r="AG16" s="17">
        <v>979.63394681731904</v>
      </c>
      <c r="AH16" s="27">
        <v>0.12914011292285121</v>
      </c>
      <c r="AI16" s="27">
        <v>0.38659020498231433</v>
      </c>
      <c r="AJ16" s="27">
        <v>9.0054183906201332E-2</v>
      </c>
      <c r="AK16" s="27">
        <v>0.10570411434536592</v>
      </c>
    </row>
    <row r="17" spans="1:37" x14ac:dyDescent="0.35">
      <c r="A17" s="19" t="s">
        <v>194</v>
      </c>
      <c r="B17" s="19" t="s">
        <v>270</v>
      </c>
      <c r="C17" s="19" t="s">
        <v>261</v>
      </c>
      <c r="D17" s="19" t="s">
        <v>271</v>
      </c>
      <c r="E17" s="19" t="s">
        <v>3</v>
      </c>
      <c r="F17" s="29" t="s">
        <v>263</v>
      </c>
      <c r="G17" s="29" t="s">
        <v>5</v>
      </c>
      <c r="H17" s="29" t="s">
        <v>6</v>
      </c>
      <c r="I17" s="31">
        <v>198198</v>
      </c>
      <c r="J17" s="31">
        <v>16</v>
      </c>
      <c r="K17" s="31">
        <v>16</v>
      </c>
      <c r="L17" s="31"/>
      <c r="M17" s="31">
        <v>98</v>
      </c>
      <c r="N17" s="31">
        <v>14</v>
      </c>
      <c r="O17" s="31">
        <v>4</v>
      </c>
      <c r="P17" s="31">
        <v>109</v>
      </c>
      <c r="Q17" s="19" t="s">
        <v>268</v>
      </c>
      <c r="R17" s="19" t="s">
        <v>269</v>
      </c>
      <c r="S17" s="21">
        <v>30.579653</v>
      </c>
      <c r="T17" s="21">
        <v>-92.430369999999897</v>
      </c>
      <c r="U17" s="19" t="s">
        <v>9</v>
      </c>
      <c r="V17" s="25">
        <v>43859</v>
      </c>
      <c r="W17" s="19" t="s">
        <v>129</v>
      </c>
      <c r="X17" s="21">
        <v>2023</v>
      </c>
      <c r="Y17" s="19" t="s">
        <v>84</v>
      </c>
      <c r="Z17" s="19" t="s">
        <v>265</v>
      </c>
      <c r="AA17" s="25">
        <v>43746</v>
      </c>
      <c r="AB17" s="30">
        <v>80.359661379898498</v>
      </c>
      <c r="AC17" s="27">
        <v>0.19394706701167769</v>
      </c>
      <c r="AD17" s="27">
        <v>0.38813406801699735</v>
      </c>
      <c r="AE17" s="27">
        <v>1.6867627294029821E-2</v>
      </c>
      <c r="AF17" s="27">
        <v>0.14346918241652828</v>
      </c>
      <c r="AG17" s="17">
        <v>822.58627221797201</v>
      </c>
      <c r="AH17" s="27">
        <v>0.17982235661961274</v>
      </c>
      <c r="AI17" s="27">
        <v>0.38632900817108107</v>
      </c>
      <c r="AJ17" s="27">
        <v>3.1772131025631638E-2</v>
      </c>
      <c r="AK17" s="27">
        <v>0.11634254070633042</v>
      </c>
    </row>
    <row r="18" spans="1:37" x14ac:dyDescent="0.35">
      <c r="A18" s="19" t="s">
        <v>194</v>
      </c>
      <c r="B18" s="19" t="s">
        <v>245</v>
      </c>
      <c r="C18" s="19" t="s">
        <v>381</v>
      </c>
      <c r="D18" s="19" t="s">
        <v>382</v>
      </c>
      <c r="E18" s="19" t="s">
        <v>3</v>
      </c>
      <c r="F18" s="29" t="s">
        <v>383</v>
      </c>
      <c r="G18" s="29" t="s">
        <v>53</v>
      </c>
      <c r="H18" s="29" t="s">
        <v>369</v>
      </c>
      <c r="I18" s="31">
        <v>566466</v>
      </c>
      <c r="J18" s="31">
        <v>27.61</v>
      </c>
      <c r="K18" s="31">
        <v>27.61</v>
      </c>
      <c r="L18" s="31"/>
      <c r="M18" s="31">
        <v>73.03</v>
      </c>
      <c r="N18" s="31">
        <v>572.23</v>
      </c>
      <c r="O18" s="31">
        <v>7.58</v>
      </c>
      <c r="P18" s="31">
        <v>125.94</v>
      </c>
      <c r="Q18" s="19" t="s">
        <v>384</v>
      </c>
      <c r="R18" s="19" t="s">
        <v>385</v>
      </c>
      <c r="S18" s="21">
        <v>29.66915556</v>
      </c>
      <c r="T18" s="21">
        <v>-89.975233329999895</v>
      </c>
      <c r="U18" s="19" t="s">
        <v>9</v>
      </c>
      <c r="V18" s="25">
        <v>43859</v>
      </c>
      <c r="W18" s="19" t="s">
        <v>129</v>
      </c>
      <c r="X18" s="21" t="s">
        <v>46</v>
      </c>
      <c r="AA18" s="25">
        <v>43836</v>
      </c>
      <c r="AB18" s="30">
        <v>9.4458618792581195</v>
      </c>
      <c r="AC18" s="27">
        <v>0.71944800591682423</v>
      </c>
      <c r="AD18" s="27">
        <v>0.86181505636955524</v>
      </c>
      <c r="AE18" s="27">
        <v>2.2855043279423404E-4</v>
      </c>
      <c r="AF18" s="27">
        <v>0.13049753785346621</v>
      </c>
      <c r="AG18" s="17">
        <v>260.75185528201803</v>
      </c>
      <c r="AH18" s="27">
        <v>0.52715015844254365</v>
      </c>
      <c r="AI18" s="27">
        <v>0.42061281260489825</v>
      </c>
      <c r="AJ18" s="27">
        <v>1.1877675600139916E-2</v>
      </c>
      <c r="AK18" s="27">
        <v>0.16119113883610336</v>
      </c>
    </row>
    <row r="19" spans="1:37" ht="58" x14ac:dyDescent="0.35">
      <c r="A19" s="19" t="s">
        <v>194</v>
      </c>
      <c r="B19" s="19" t="s">
        <v>290</v>
      </c>
      <c r="C19" s="19" t="s">
        <v>456</v>
      </c>
      <c r="D19" s="19" t="s">
        <v>457</v>
      </c>
      <c r="E19" s="19" t="s">
        <v>3</v>
      </c>
      <c r="F19" s="29" t="s">
        <v>458</v>
      </c>
      <c r="G19" s="29" t="s">
        <v>186</v>
      </c>
      <c r="H19" s="29" t="s">
        <v>394</v>
      </c>
      <c r="I19" s="31">
        <v>184861</v>
      </c>
      <c r="J19" s="31">
        <v>11.26</v>
      </c>
      <c r="K19" s="31">
        <v>10.18</v>
      </c>
      <c r="L19" s="31"/>
      <c r="M19" s="31">
        <v>74.180000000000007</v>
      </c>
      <c r="N19" s="31">
        <v>73.099999999999994</v>
      </c>
      <c r="O19" s="31">
        <v>0.8</v>
      </c>
      <c r="P19" s="31">
        <v>63.05</v>
      </c>
      <c r="Q19" s="19" t="s">
        <v>384</v>
      </c>
      <c r="R19" s="19" t="s">
        <v>459</v>
      </c>
      <c r="S19" s="21">
        <v>30.059695999999899</v>
      </c>
      <c r="T19" s="21">
        <v>-90.823172999999898</v>
      </c>
      <c r="U19" s="19" t="s">
        <v>9</v>
      </c>
      <c r="V19" s="25">
        <v>43859</v>
      </c>
      <c r="W19" s="19" t="s">
        <v>460</v>
      </c>
      <c r="X19" s="21" t="s">
        <v>46</v>
      </c>
      <c r="Y19" s="19" t="s">
        <v>324</v>
      </c>
      <c r="Z19" s="19" t="s">
        <v>461</v>
      </c>
      <c r="AA19" s="25">
        <v>43756</v>
      </c>
      <c r="AB19" s="30">
        <v>49.977351794321699</v>
      </c>
      <c r="AC19" s="27">
        <v>0.53955135773317497</v>
      </c>
      <c r="AD19" s="27">
        <v>0.48170011806375346</v>
      </c>
      <c r="AE19" s="27">
        <v>0.11452184179456902</v>
      </c>
      <c r="AF19" s="27">
        <v>0.12987012987012994</v>
      </c>
      <c r="AG19" s="17">
        <v>675.13794465057595</v>
      </c>
      <c r="AH19" s="27">
        <v>0.65571945043113844</v>
      </c>
      <c r="AI19" s="27">
        <v>0.4638697576422286</v>
      </c>
      <c r="AJ19" s="27">
        <v>8.9837956896875418E-2</v>
      </c>
      <c r="AK19" s="27">
        <v>0.1230637568480205</v>
      </c>
    </row>
    <row r="20" spans="1:37" ht="43.5" x14ac:dyDescent="0.35">
      <c r="A20" s="19" t="s">
        <v>194</v>
      </c>
      <c r="B20" s="19" t="s">
        <v>290</v>
      </c>
      <c r="C20" s="19" t="s">
        <v>473</v>
      </c>
      <c r="D20" s="19" t="s">
        <v>474</v>
      </c>
      <c r="E20" s="19" t="s">
        <v>51</v>
      </c>
      <c r="F20" s="29" t="s">
        <v>475</v>
      </c>
      <c r="G20" s="29" t="s">
        <v>186</v>
      </c>
      <c r="H20" s="29" t="s">
        <v>206</v>
      </c>
      <c r="I20" s="31">
        <v>2023770</v>
      </c>
      <c r="J20" s="31">
        <v>124.66</v>
      </c>
      <c r="K20" s="31">
        <v>121.18</v>
      </c>
      <c r="L20" s="31"/>
      <c r="M20" s="31">
        <v>222.6</v>
      </c>
      <c r="N20" s="31">
        <v>146.06</v>
      </c>
      <c r="O20" s="31">
        <v>10.16</v>
      </c>
      <c r="P20" s="31">
        <v>272.14</v>
      </c>
      <c r="Q20" s="19" t="s">
        <v>192</v>
      </c>
      <c r="R20" s="19" t="s">
        <v>476</v>
      </c>
      <c r="S20" s="21">
        <v>30.039887</v>
      </c>
      <c r="T20" s="21">
        <v>-90.866581999999894</v>
      </c>
      <c r="U20" s="19" t="s">
        <v>9</v>
      </c>
      <c r="V20" s="25">
        <v>43859</v>
      </c>
      <c r="W20" s="19" t="s">
        <v>477</v>
      </c>
      <c r="X20" s="21">
        <v>2022</v>
      </c>
      <c r="Y20" s="19" t="s">
        <v>84</v>
      </c>
      <c r="Z20" s="19" t="s">
        <v>478</v>
      </c>
      <c r="AA20" s="25">
        <v>43756</v>
      </c>
      <c r="AB20" s="30">
        <v>107.29702977837201</v>
      </c>
      <c r="AC20" s="27">
        <v>0.97819503331314384</v>
      </c>
      <c r="AD20" s="27">
        <v>0.48697758933979407</v>
      </c>
      <c r="AE20" s="27">
        <v>9.2065414900060732E-2</v>
      </c>
      <c r="AF20" s="27">
        <v>0.10175651120532965</v>
      </c>
      <c r="AG20" s="17">
        <v>845.40532500392999</v>
      </c>
      <c r="AH20" s="27">
        <v>0.85127937930840025</v>
      </c>
      <c r="AI20" s="27">
        <v>0.47283342743559342</v>
      </c>
      <c r="AJ20" s="27">
        <v>8.5245335340532524E-2</v>
      </c>
      <c r="AK20" s="27">
        <v>0.11865655478215338</v>
      </c>
    </row>
    <row r="21" spans="1:37" ht="87" x14ac:dyDescent="0.35">
      <c r="A21" s="19" t="s">
        <v>194</v>
      </c>
      <c r="B21" s="19" t="s">
        <v>336</v>
      </c>
      <c r="C21" s="19" t="s">
        <v>337</v>
      </c>
      <c r="D21" s="19" t="s">
        <v>338</v>
      </c>
      <c r="E21" s="19" t="s">
        <v>51</v>
      </c>
      <c r="F21" s="29" t="s">
        <v>479</v>
      </c>
      <c r="G21" s="29" t="s">
        <v>53</v>
      </c>
      <c r="H21" s="29" t="s">
        <v>119</v>
      </c>
      <c r="I21" s="31">
        <v>701400</v>
      </c>
      <c r="J21" s="31">
        <v>262.25</v>
      </c>
      <c r="K21" s="31">
        <v>246.89</v>
      </c>
      <c r="L21" s="31">
        <v>277.14999999999998</v>
      </c>
      <c r="M21" s="31">
        <v>814.53</v>
      </c>
      <c r="N21" s="31">
        <v>773.55</v>
      </c>
      <c r="O21" s="31">
        <v>340.96</v>
      </c>
      <c r="P21" s="31">
        <v>662.51</v>
      </c>
      <c r="Q21" s="19" t="s">
        <v>192</v>
      </c>
      <c r="R21" s="19" t="s">
        <v>480</v>
      </c>
      <c r="S21" s="21">
        <v>30.069963000000001</v>
      </c>
      <c r="T21" s="21">
        <v>-90.597358999999898</v>
      </c>
      <c r="U21" s="19" t="s">
        <v>9</v>
      </c>
      <c r="V21" s="25">
        <v>43859</v>
      </c>
      <c r="W21" s="19" t="s">
        <v>10</v>
      </c>
      <c r="X21" s="21" t="s">
        <v>46</v>
      </c>
      <c r="AA21" s="25">
        <v>43840</v>
      </c>
      <c r="AB21" s="30">
        <v>313.32539350487002</v>
      </c>
      <c r="AC21" s="27">
        <v>0.61117392778835067</v>
      </c>
      <c r="AD21" s="27">
        <v>0.55004260306893471</v>
      </c>
      <c r="AE21" s="27">
        <v>3.6550587110541675E-2</v>
      </c>
      <c r="AF21" s="27">
        <v>0.28172861786862985</v>
      </c>
      <c r="AG21" s="17">
        <v>6811.7193093998803</v>
      </c>
      <c r="AH21" s="27">
        <v>0.58139456562321357</v>
      </c>
      <c r="AI21" s="27">
        <v>0.48775265797894568</v>
      </c>
      <c r="AJ21" s="27">
        <v>7.0602057333240972E-2</v>
      </c>
      <c r="AK21" s="27">
        <v>0.16937872562167974</v>
      </c>
    </row>
    <row r="22" spans="1:37" ht="43.5" x14ac:dyDescent="0.35">
      <c r="A22" s="19" t="s">
        <v>194</v>
      </c>
      <c r="B22" s="19" t="s">
        <v>245</v>
      </c>
      <c r="C22" s="19" t="s">
        <v>481</v>
      </c>
      <c r="D22" s="19" t="s">
        <v>482</v>
      </c>
      <c r="E22" s="19" t="s">
        <v>3</v>
      </c>
      <c r="F22" s="29" t="s">
        <v>483</v>
      </c>
      <c r="G22" s="29" t="s">
        <v>59</v>
      </c>
      <c r="H22" s="29" t="s">
        <v>59</v>
      </c>
      <c r="I22" s="31">
        <v>7771098</v>
      </c>
      <c r="J22" s="31">
        <v>355.72</v>
      </c>
      <c r="K22" s="31">
        <v>355.72</v>
      </c>
      <c r="L22" s="31"/>
      <c r="M22" s="31">
        <v>863.85</v>
      </c>
      <c r="N22" s="31">
        <v>215.24</v>
      </c>
      <c r="O22" s="31">
        <v>174.32</v>
      </c>
      <c r="P22" s="31">
        <v>1282.4100000000001</v>
      </c>
      <c r="Q22" s="19" t="s">
        <v>484</v>
      </c>
      <c r="R22" s="19" t="s">
        <v>485</v>
      </c>
      <c r="S22" s="21">
        <v>29.6009169999999</v>
      </c>
      <c r="T22" s="21">
        <v>-89.892403000000002</v>
      </c>
      <c r="U22" s="19" t="s">
        <v>9</v>
      </c>
      <c r="V22" s="25">
        <v>43859</v>
      </c>
      <c r="W22" s="19" t="s">
        <v>10</v>
      </c>
      <c r="X22" s="21" t="s">
        <v>486</v>
      </c>
      <c r="Y22" s="19" t="s">
        <v>84</v>
      </c>
      <c r="Z22" s="19" t="s">
        <v>487</v>
      </c>
      <c r="AA22" s="25">
        <v>43840</v>
      </c>
      <c r="AB22" s="30">
        <v>9.4028769265113592</v>
      </c>
      <c r="AC22" s="27">
        <v>0.72001368179989877</v>
      </c>
      <c r="AD22" s="27">
        <v>0.86108652138936503</v>
      </c>
      <c r="AE22" s="27">
        <v>3.0739328768725942E-4</v>
      </c>
      <c r="AF22" s="27">
        <v>0.13046439685343339</v>
      </c>
      <c r="AG22" s="17">
        <v>70.391936709589601</v>
      </c>
      <c r="AH22" s="27">
        <v>0.75571158296161245</v>
      </c>
      <c r="AI22" s="27">
        <v>0.81511113072172814</v>
      </c>
      <c r="AJ22" s="27">
        <v>5.2829005092031806E-3</v>
      </c>
      <c r="AK22" s="27">
        <v>0.12837297987956758</v>
      </c>
    </row>
    <row r="23" spans="1:37" ht="29" x14ac:dyDescent="0.35">
      <c r="A23" s="19" t="s">
        <v>194</v>
      </c>
      <c r="B23" s="19" t="s">
        <v>223</v>
      </c>
      <c r="C23" s="19" t="s">
        <v>488</v>
      </c>
      <c r="D23" s="19" t="s">
        <v>489</v>
      </c>
      <c r="E23" s="19" t="s">
        <v>3</v>
      </c>
      <c r="F23" s="29" t="s">
        <v>490</v>
      </c>
      <c r="G23" s="29" t="s">
        <v>42</v>
      </c>
      <c r="H23" s="29" t="s">
        <v>491</v>
      </c>
      <c r="I23" s="31">
        <v>1464861</v>
      </c>
      <c r="J23" s="31">
        <v>16.77</v>
      </c>
      <c r="K23" s="31">
        <v>11</v>
      </c>
      <c r="L23" s="31">
        <v>23.23</v>
      </c>
      <c r="M23" s="31">
        <v>38.6</v>
      </c>
      <c r="N23" s="31">
        <v>16.38</v>
      </c>
      <c r="O23" s="31">
        <v>2.37</v>
      </c>
      <c r="P23" s="31">
        <v>24.84</v>
      </c>
      <c r="Q23" s="19" t="s">
        <v>192</v>
      </c>
      <c r="R23" s="19" t="s">
        <v>492</v>
      </c>
      <c r="S23" s="21">
        <v>30.224722</v>
      </c>
      <c r="T23" s="21">
        <v>-91.055000000000007</v>
      </c>
      <c r="U23" s="19" t="s">
        <v>9</v>
      </c>
      <c r="V23" s="25">
        <v>43859</v>
      </c>
      <c r="W23" s="19" t="s">
        <v>129</v>
      </c>
      <c r="X23" s="21" t="s">
        <v>46</v>
      </c>
      <c r="AA23" s="25">
        <v>43846</v>
      </c>
      <c r="AB23" s="30">
        <v>262.43527162867503</v>
      </c>
      <c r="AC23" s="27">
        <v>0.65510626076106226</v>
      </c>
      <c r="AD23" s="27">
        <v>0.37499063011721528</v>
      </c>
      <c r="AE23" s="27">
        <v>6.6821416749008725E-2</v>
      </c>
      <c r="AF23" s="27">
        <v>0.10120165915018886</v>
      </c>
      <c r="AG23" s="17">
        <v>3745.9220362471101</v>
      </c>
      <c r="AH23" s="27">
        <v>0.48390501033471917</v>
      </c>
      <c r="AI23" s="27">
        <v>0.26913722944873203</v>
      </c>
      <c r="AJ23" s="27">
        <v>6.9022687599154767E-2</v>
      </c>
      <c r="AK23" s="27">
        <v>6.6014724298382621E-2</v>
      </c>
    </row>
    <row r="24" spans="1:37" ht="43.5" x14ac:dyDescent="0.35">
      <c r="A24" s="19" t="s">
        <v>194</v>
      </c>
      <c r="B24" s="19" t="s">
        <v>278</v>
      </c>
      <c r="C24" s="19" t="s">
        <v>420</v>
      </c>
      <c r="D24" s="19" t="s">
        <v>493</v>
      </c>
      <c r="E24" s="19" t="s">
        <v>51</v>
      </c>
      <c r="F24" s="29" t="s">
        <v>494</v>
      </c>
      <c r="G24" s="29" t="s">
        <v>186</v>
      </c>
      <c r="H24" s="29" t="s">
        <v>406</v>
      </c>
      <c r="I24" s="31">
        <v>110176</v>
      </c>
      <c r="J24" s="31">
        <v>106.78</v>
      </c>
      <c r="K24" s="31">
        <v>106.58</v>
      </c>
      <c r="L24" s="31"/>
      <c r="M24" s="31">
        <v>13.71</v>
      </c>
      <c r="N24" s="31">
        <v>81.260000000000005</v>
      </c>
      <c r="O24" s="31">
        <v>5.65</v>
      </c>
      <c r="P24" s="31">
        <v>38.82</v>
      </c>
      <c r="Q24" s="19" t="s">
        <v>495</v>
      </c>
      <c r="R24" s="19" t="s">
        <v>496</v>
      </c>
      <c r="S24" s="21">
        <v>30.2727679999999</v>
      </c>
      <c r="T24" s="21">
        <v>-91.167310999999899</v>
      </c>
      <c r="U24" s="19" t="s">
        <v>9</v>
      </c>
      <c r="V24" s="25">
        <v>43859</v>
      </c>
      <c r="W24" s="19" t="s">
        <v>129</v>
      </c>
      <c r="X24" s="21">
        <v>2024</v>
      </c>
      <c r="Y24" s="19" t="s">
        <v>497</v>
      </c>
      <c r="Z24" s="19" t="s">
        <v>498</v>
      </c>
      <c r="AA24" s="25">
        <v>43859</v>
      </c>
      <c r="AB24" s="30">
        <v>359.95049905598501</v>
      </c>
      <c r="AC24" s="27">
        <v>0.56825658139580515</v>
      </c>
      <c r="AD24" s="27">
        <v>0.43100624585409486</v>
      </c>
      <c r="AE24" s="27">
        <v>3.8351615318841341E-2</v>
      </c>
      <c r="AF24" s="27">
        <v>0.1821319789266358</v>
      </c>
      <c r="AG24" s="17">
        <v>2875.35517557089</v>
      </c>
      <c r="AH24" s="27">
        <v>0.58614468393109587</v>
      </c>
      <c r="AI24" s="27">
        <v>0.41901995301167466</v>
      </c>
      <c r="AJ24" s="27">
        <v>3.4059140478416995E-2</v>
      </c>
      <c r="AK24" s="27">
        <v>0.19246397293250816</v>
      </c>
    </row>
    <row r="25" spans="1:37" ht="29" x14ac:dyDescent="0.35">
      <c r="A25" s="41" t="s">
        <v>194</v>
      </c>
      <c r="B25" s="41" t="s">
        <v>1611</v>
      </c>
      <c r="C25" s="41" t="s">
        <v>251</v>
      </c>
      <c r="D25" s="41" t="s">
        <v>1612</v>
      </c>
      <c r="E25" s="41" t="s">
        <v>3</v>
      </c>
      <c r="F25" s="29" t="s">
        <v>1613</v>
      </c>
      <c r="G25" s="40" t="s">
        <v>59</v>
      </c>
      <c r="H25" s="41" t="s">
        <v>59</v>
      </c>
      <c r="I25" s="31">
        <f>4958424</f>
        <v>4958424</v>
      </c>
      <c r="J25" s="31">
        <f>287+2.1+1+2</f>
        <v>292.10000000000002</v>
      </c>
      <c r="K25" s="31">
        <f>287+2.1+1+2</f>
        <v>292.10000000000002</v>
      </c>
      <c r="L25" s="31"/>
      <c r="M25" s="31">
        <f>4028+36+10.1+20.8</f>
        <v>4094.9</v>
      </c>
      <c r="N25" s="31">
        <f>113+2.1+11.2+1</f>
        <v>127.3</v>
      </c>
      <c r="O25" s="31">
        <f>188+1+0.1+0.2</f>
        <v>189.29999999999998</v>
      </c>
      <c r="P25" s="31">
        <f>8818+113.2+66+9</f>
        <v>9006.2000000000007</v>
      </c>
      <c r="Q25" s="41" t="s">
        <v>1614</v>
      </c>
      <c r="R25" s="41" t="s">
        <v>1615</v>
      </c>
      <c r="S25" s="42">
        <v>29.020699</v>
      </c>
      <c r="T25" s="42">
        <v>-93.577832000000001</v>
      </c>
      <c r="U25" s="19" t="s">
        <v>9</v>
      </c>
      <c r="V25" s="43">
        <v>43677</v>
      </c>
      <c r="W25" s="39" t="s">
        <v>10</v>
      </c>
      <c r="X25" s="47">
        <v>2022</v>
      </c>
      <c r="Y25" s="44" t="s">
        <v>335</v>
      </c>
      <c r="Z25" s="41"/>
      <c r="AA25" s="45">
        <v>43714</v>
      </c>
      <c r="AB25" s="38" t="s">
        <v>1634</v>
      </c>
      <c r="AC25" s="38" t="s">
        <v>1634</v>
      </c>
      <c r="AD25" s="38" t="s">
        <v>1634</v>
      </c>
      <c r="AE25" s="38" t="s">
        <v>1634</v>
      </c>
      <c r="AF25" s="38" t="s">
        <v>1634</v>
      </c>
      <c r="AG25" s="38" t="s">
        <v>1634</v>
      </c>
      <c r="AH25" s="38" t="s">
        <v>1634</v>
      </c>
      <c r="AI25" s="38" t="s">
        <v>1634</v>
      </c>
      <c r="AJ25" s="38" t="s">
        <v>1634</v>
      </c>
      <c r="AK25" s="38" t="s">
        <v>1634</v>
      </c>
    </row>
    <row r="26" spans="1:37" ht="29" x14ac:dyDescent="0.35">
      <c r="A26" s="19" t="s">
        <v>521</v>
      </c>
      <c r="B26" s="19" t="s">
        <v>522</v>
      </c>
      <c r="C26" s="19" t="s">
        <v>523</v>
      </c>
      <c r="D26" s="19" t="s">
        <v>524</v>
      </c>
      <c r="E26" s="19" t="s">
        <v>51</v>
      </c>
      <c r="F26" s="29" t="s">
        <v>525</v>
      </c>
      <c r="G26" s="29" t="s">
        <v>59</v>
      </c>
      <c r="H26" s="29" t="s">
        <v>59</v>
      </c>
      <c r="I26" s="31">
        <v>2885787</v>
      </c>
      <c r="J26" s="31">
        <v>70</v>
      </c>
      <c r="K26" s="31">
        <v>70</v>
      </c>
      <c r="L26" s="31">
        <v>70</v>
      </c>
      <c r="M26" s="31">
        <v>289</v>
      </c>
      <c r="N26" s="31">
        <v>101</v>
      </c>
      <c r="O26" s="31">
        <v>165</v>
      </c>
      <c r="P26" s="31">
        <v>691</v>
      </c>
      <c r="Q26" s="19" t="s">
        <v>526</v>
      </c>
      <c r="R26" s="19" t="s">
        <v>527</v>
      </c>
      <c r="S26" s="21">
        <v>30.324369999999899</v>
      </c>
      <c r="T26" s="21">
        <v>-88.49982</v>
      </c>
      <c r="U26" s="19" t="s">
        <v>9</v>
      </c>
      <c r="V26" s="25">
        <v>43838</v>
      </c>
      <c r="W26" s="19" t="s">
        <v>10</v>
      </c>
      <c r="X26" s="21">
        <v>2024</v>
      </c>
      <c r="Y26" s="19" t="s">
        <v>528</v>
      </c>
      <c r="Z26" s="19" t="s">
        <v>9</v>
      </c>
      <c r="AA26" s="25">
        <v>43787</v>
      </c>
      <c r="AB26" s="30">
        <v>30.288205715737099</v>
      </c>
      <c r="AC26" s="27">
        <v>9.7337491989060304E-2</v>
      </c>
      <c r="AD26" s="27">
        <v>0.43260605333940716</v>
      </c>
      <c r="AE26" s="27">
        <v>7.3581310513298692E-2</v>
      </c>
      <c r="AF26" s="27">
        <v>0.12494961888938425</v>
      </c>
      <c r="AG26" s="17">
        <v>6001.1852620762302</v>
      </c>
      <c r="AH26" s="27">
        <v>0.29712368844041032</v>
      </c>
      <c r="AI26" s="27">
        <v>0.39645302604910626</v>
      </c>
      <c r="AJ26" s="27">
        <v>7.75138303521892E-2</v>
      </c>
      <c r="AK26" s="27">
        <v>0.13576711492307542</v>
      </c>
    </row>
    <row r="27" spans="1:37" x14ac:dyDescent="0.35">
      <c r="A27" s="19" t="s">
        <v>529</v>
      </c>
      <c r="B27" s="19" t="s">
        <v>536</v>
      </c>
      <c r="C27" s="19" t="s">
        <v>537</v>
      </c>
      <c r="D27" s="19" t="s">
        <v>538</v>
      </c>
      <c r="E27" s="19" t="s">
        <v>51</v>
      </c>
      <c r="F27" s="29" t="s">
        <v>539</v>
      </c>
      <c r="G27" s="29" t="s">
        <v>5</v>
      </c>
      <c r="H27" s="29" t="s">
        <v>6</v>
      </c>
      <c r="I27" s="31">
        <v>114316</v>
      </c>
      <c r="J27" s="31"/>
      <c r="K27" s="31"/>
      <c r="L27" s="31"/>
      <c r="M27" s="31">
        <v>113.49</v>
      </c>
      <c r="N27" s="31">
        <v>124.67</v>
      </c>
      <c r="O27" s="31">
        <v>137.96</v>
      </c>
      <c r="P27" s="31">
        <v>112.7</v>
      </c>
      <c r="Q27" s="19" t="s">
        <v>540</v>
      </c>
      <c r="R27" s="19" t="s">
        <v>541</v>
      </c>
      <c r="S27" s="21">
        <v>48.037623000000004</v>
      </c>
      <c r="T27" s="21">
        <v>-102.867992</v>
      </c>
      <c r="U27" s="19" t="s">
        <v>9</v>
      </c>
      <c r="V27" s="25">
        <v>43840</v>
      </c>
      <c r="W27" s="19" t="s">
        <v>129</v>
      </c>
      <c r="X27" s="21" t="s">
        <v>46</v>
      </c>
      <c r="AA27" s="25">
        <v>43840</v>
      </c>
      <c r="AB27" s="30">
        <v>7.2341361756842302</v>
      </c>
      <c r="AC27" s="27">
        <v>0.11519845111326242</v>
      </c>
      <c r="AD27" s="27">
        <v>0.16456921587608858</v>
      </c>
      <c r="AE27" s="27">
        <v>8.7608906098741682E-2</v>
      </c>
      <c r="AF27" s="27">
        <v>8.5672797676669965E-2</v>
      </c>
      <c r="AG27" s="17">
        <v>65.142325215557904</v>
      </c>
      <c r="AH27" s="27">
        <v>0.11519845111326243</v>
      </c>
      <c r="AI27" s="27">
        <v>0.1645692158760883</v>
      </c>
      <c r="AJ27" s="27">
        <v>8.7608906098741612E-2</v>
      </c>
      <c r="AK27" s="27">
        <v>8.5672797676669993E-2</v>
      </c>
    </row>
    <row r="28" spans="1:37" ht="29" x14ac:dyDescent="0.35">
      <c r="A28" s="19" t="s">
        <v>571</v>
      </c>
      <c r="B28" s="19" t="s">
        <v>588</v>
      </c>
      <c r="C28" s="19" t="s">
        <v>584</v>
      </c>
      <c r="D28" s="19" t="s">
        <v>589</v>
      </c>
      <c r="E28" s="19" t="s">
        <v>51</v>
      </c>
      <c r="F28" s="29" t="s">
        <v>590</v>
      </c>
      <c r="G28" s="29" t="s">
        <v>5</v>
      </c>
      <c r="H28" s="29" t="s">
        <v>591</v>
      </c>
      <c r="I28" s="31">
        <v>80825</v>
      </c>
      <c r="J28" s="31">
        <v>2.4</v>
      </c>
      <c r="K28" s="31">
        <v>2.4</v>
      </c>
      <c r="L28" s="31"/>
      <c r="M28" s="31">
        <v>101.1</v>
      </c>
      <c r="N28" s="31">
        <v>113.8</v>
      </c>
      <c r="O28" s="31">
        <v>0.2</v>
      </c>
      <c r="P28" s="31">
        <v>178.1</v>
      </c>
      <c r="Q28" s="19" t="s">
        <v>384</v>
      </c>
      <c r="R28" s="19" t="s">
        <v>592</v>
      </c>
      <c r="S28" s="21">
        <v>36.967388999999898</v>
      </c>
      <c r="T28" s="21">
        <v>-107.91708300000001</v>
      </c>
      <c r="U28" s="19" t="s">
        <v>9</v>
      </c>
      <c r="V28" s="25">
        <v>43851</v>
      </c>
      <c r="W28" s="19" t="s">
        <v>179</v>
      </c>
      <c r="X28" s="21" t="s">
        <v>250</v>
      </c>
      <c r="AA28" s="25">
        <v>43853</v>
      </c>
      <c r="AB28" s="30">
        <v>48.282956552770401</v>
      </c>
      <c r="AC28" s="27">
        <v>0.1745479833101532</v>
      </c>
      <c r="AD28" s="27">
        <v>0.30458970792767587</v>
      </c>
      <c r="AE28" s="27">
        <v>9.2489568845619013E-2</v>
      </c>
      <c r="AF28" s="27">
        <v>0.12865090403337978</v>
      </c>
      <c r="AG28" s="17">
        <v>427.34704510934898</v>
      </c>
      <c r="AH28" s="27">
        <v>0.1627509833386985</v>
      </c>
      <c r="AI28" s="27">
        <v>0.2846746778595769</v>
      </c>
      <c r="AJ28" s="27">
        <v>8.6104084833309905E-2</v>
      </c>
      <c r="AK28" s="27">
        <v>0.1400508930239695</v>
      </c>
    </row>
    <row r="29" spans="1:37" ht="29" x14ac:dyDescent="0.35">
      <c r="A29" s="19" t="s">
        <v>606</v>
      </c>
      <c r="B29" s="19" t="s">
        <v>577</v>
      </c>
      <c r="C29" s="19" t="s">
        <v>593</v>
      </c>
      <c r="D29" s="19" t="s">
        <v>619</v>
      </c>
      <c r="E29" s="19" t="s">
        <v>3</v>
      </c>
      <c r="F29" s="29" t="s">
        <v>620</v>
      </c>
      <c r="G29" s="29" t="s">
        <v>5</v>
      </c>
      <c r="H29" s="29" t="s">
        <v>6</v>
      </c>
      <c r="I29" s="31">
        <v>105716</v>
      </c>
      <c r="J29" s="31">
        <v>6</v>
      </c>
      <c r="K29" s="31">
        <v>6</v>
      </c>
      <c r="L29" s="31"/>
      <c r="M29" s="31">
        <v>95</v>
      </c>
      <c r="N29" s="31">
        <v>191</v>
      </c>
      <c r="O29" s="31">
        <v>7</v>
      </c>
      <c r="P29" s="31">
        <v>112</v>
      </c>
      <c r="Q29" s="19" t="s">
        <v>384</v>
      </c>
      <c r="R29" s="19" t="s">
        <v>621</v>
      </c>
      <c r="S29" s="21">
        <v>32.149971999999899</v>
      </c>
      <c r="T29" s="21">
        <v>-104.048467</v>
      </c>
      <c r="U29" s="19" t="s">
        <v>597</v>
      </c>
      <c r="V29" s="25">
        <v>43847</v>
      </c>
      <c r="W29" s="19" t="s">
        <v>129</v>
      </c>
      <c r="X29" s="21" t="s">
        <v>46</v>
      </c>
      <c r="AA29" s="25">
        <v>43853</v>
      </c>
      <c r="AB29" s="30">
        <v>3.2696968066112602</v>
      </c>
      <c r="AC29" s="27">
        <v>0.36799999999999888</v>
      </c>
      <c r="AD29" s="27">
        <v>0.41999999999999715</v>
      </c>
      <c r="AE29" s="27">
        <v>4.5333333333333399E-2</v>
      </c>
      <c r="AF29" s="27">
        <v>0.16000000000000011</v>
      </c>
      <c r="AG29" s="17">
        <v>29.443129246727899</v>
      </c>
      <c r="AH29" s="27">
        <v>0.36799999999999772</v>
      </c>
      <c r="AI29" s="27">
        <v>0.41999999999999943</v>
      </c>
      <c r="AJ29" s="27">
        <v>4.5333333333333288E-2</v>
      </c>
      <c r="AK29" s="27">
        <v>0.15999999999999986</v>
      </c>
    </row>
    <row r="30" spans="1:37" ht="72.5" x14ac:dyDescent="0.35">
      <c r="A30" s="19" t="s">
        <v>606</v>
      </c>
      <c r="B30" s="19" t="s">
        <v>577</v>
      </c>
      <c r="C30" s="19" t="s">
        <v>622</v>
      </c>
      <c r="D30" s="19" t="s">
        <v>623</v>
      </c>
      <c r="E30" s="19" t="s">
        <v>3</v>
      </c>
      <c r="F30" s="29" t="s">
        <v>624</v>
      </c>
      <c r="G30" s="29" t="s">
        <v>5</v>
      </c>
      <c r="H30" s="29" t="s">
        <v>625</v>
      </c>
      <c r="I30" s="31">
        <v>2700000</v>
      </c>
      <c r="J30" s="31">
        <v>177</v>
      </c>
      <c r="K30" s="31">
        <v>175</v>
      </c>
      <c r="L30" s="31">
        <v>185</v>
      </c>
      <c r="M30" s="31">
        <v>260</v>
      </c>
      <c r="N30" s="31">
        <v>490</v>
      </c>
      <c r="O30" s="31">
        <v>52</v>
      </c>
      <c r="P30" s="31">
        <v>235</v>
      </c>
      <c r="Q30" s="19" t="s">
        <v>540</v>
      </c>
      <c r="R30" s="19" t="s">
        <v>626</v>
      </c>
      <c r="S30" s="21">
        <v>32.4224999999999</v>
      </c>
      <c r="T30" s="21">
        <v>-103.901388999999</v>
      </c>
      <c r="U30" s="19" t="s">
        <v>9</v>
      </c>
      <c r="V30" s="25">
        <v>43851</v>
      </c>
      <c r="W30" s="19" t="s">
        <v>129</v>
      </c>
      <c r="X30" s="21">
        <v>2022</v>
      </c>
      <c r="Y30" s="19" t="s">
        <v>627</v>
      </c>
      <c r="Z30" s="19" t="s">
        <v>628</v>
      </c>
      <c r="AA30" s="25">
        <v>43853</v>
      </c>
      <c r="AB30" s="30">
        <v>13.112601428443201</v>
      </c>
      <c r="AC30" s="27">
        <v>0.41581458759372819</v>
      </c>
      <c r="AD30" s="27">
        <v>0.25017041581458754</v>
      </c>
      <c r="AE30" s="27">
        <v>3.7491479209270658E-2</v>
      </c>
      <c r="AF30" s="27">
        <v>0.14383094751192907</v>
      </c>
      <c r="AG30" s="17">
        <v>118.077009518757</v>
      </c>
      <c r="AH30" s="27">
        <v>0.41581458759372852</v>
      </c>
      <c r="AI30" s="27">
        <v>0.2501704158145871</v>
      </c>
      <c r="AJ30" s="27">
        <v>3.7491479209270651E-2</v>
      </c>
      <c r="AK30" s="27">
        <v>0.14383094751192921</v>
      </c>
    </row>
    <row r="31" spans="1:37" ht="58" x14ac:dyDescent="0.35">
      <c r="A31" s="19" t="s">
        <v>691</v>
      </c>
      <c r="B31" s="19" t="s">
        <v>698</v>
      </c>
      <c r="C31" s="19" t="s">
        <v>699</v>
      </c>
      <c r="D31" s="19" t="s">
        <v>705</v>
      </c>
      <c r="E31" s="19" t="s">
        <v>51</v>
      </c>
      <c r="F31" s="29" t="s">
        <v>706</v>
      </c>
      <c r="G31" s="29" t="s">
        <v>53</v>
      </c>
      <c r="H31" s="29" t="s">
        <v>119</v>
      </c>
      <c r="I31" s="31">
        <v>3588406</v>
      </c>
      <c r="J31" s="31">
        <v>238.5</v>
      </c>
      <c r="K31" s="31">
        <v>235.65</v>
      </c>
      <c r="L31" s="31"/>
      <c r="M31" s="31">
        <v>1727.71</v>
      </c>
      <c r="N31" s="31">
        <v>1254.04</v>
      </c>
      <c r="O31" s="31">
        <v>376.74</v>
      </c>
      <c r="P31" s="31">
        <v>2098.9299999999998</v>
      </c>
      <c r="Q31" s="19" t="s">
        <v>384</v>
      </c>
      <c r="R31" s="19" t="s">
        <v>707</v>
      </c>
      <c r="S31" s="21">
        <v>36.125990000000002</v>
      </c>
      <c r="T31" s="21">
        <v>-96.001570000000001</v>
      </c>
      <c r="U31" s="19" t="s">
        <v>9</v>
      </c>
      <c r="V31" s="25">
        <v>43859</v>
      </c>
      <c r="W31" s="19" t="s">
        <v>10</v>
      </c>
      <c r="X31" s="21" t="s">
        <v>46</v>
      </c>
      <c r="AA31" s="25">
        <v>43859</v>
      </c>
      <c r="AB31" s="30">
        <v>5468.2688191480302</v>
      </c>
      <c r="AC31" s="27">
        <v>0.44419085741906283</v>
      </c>
      <c r="AD31" s="27">
        <v>0.58345754890832313</v>
      </c>
      <c r="AE31" s="27">
        <v>0.1036413587506452</v>
      </c>
      <c r="AF31" s="27">
        <v>0.11611139263578274</v>
      </c>
      <c r="AG31" s="17">
        <v>53806.063874366599</v>
      </c>
      <c r="AH31" s="27">
        <v>0.3207399869059453</v>
      </c>
      <c r="AI31" s="27">
        <v>0.38192883060297106</v>
      </c>
      <c r="AJ31" s="27">
        <v>6.0409254819080806E-2</v>
      </c>
      <c r="AK31" s="27">
        <v>0.13399468038485043</v>
      </c>
    </row>
    <row r="32" spans="1:37" ht="72.5" x14ac:dyDescent="0.35">
      <c r="A32" s="19" t="s">
        <v>691</v>
      </c>
      <c r="B32" s="19" t="s">
        <v>708</v>
      </c>
      <c r="C32" s="19" t="s">
        <v>709</v>
      </c>
      <c r="D32" s="19" t="s">
        <v>710</v>
      </c>
      <c r="E32" s="19" t="s">
        <v>51</v>
      </c>
      <c r="F32" s="29" t="s">
        <v>714</v>
      </c>
      <c r="G32" s="29" t="s">
        <v>42</v>
      </c>
      <c r="H32" s="29" t="s">
        <v>43</v>
      </c>
      <c r="I32" s="31">
        <v>1198512</v>
      </c>
      <c r="J32" s="31">
        <v>157.31</v>
      </c>
      <c r="K32" s="31">
        <v>150.77000000000001</v>
      </c>
      <c r="L32" s="31"/>
      <c r="M32" s="31">
        <v>728.67</v>
      </c>
      <c r="N32" s="31">
        <v>71.91</v>
      </c>
      <c r="O32" s="31">
        <v>10.86</v>
      </c>
      <c r="P32" s="31">
        <v>162.16999999999999</v>
      </c>
      <c r="Q32" s="19" t="s">
        <v>384</v>
      </c>
      <c r="R32" s="19" t="s">
        <v>715</v>
      </c>
      <c r="S32" s="21">
        <v>36.377000000000002</v>
      </c>
      <c r="T32" s="21">
        <v>-97.765000000000001</v>
      </c>
      <c r="U32" s="19" t="s">
        <v>9</v>
      </c>
      <c r="V32" s="25">
        <v>43859</v>
      </c>
      <c r="W32" s="19" t="s">
        <v>129</v>
      </c>
      <c r="X32" s="21" t="s">
        <v>46</v>
      </c>
      <c r="AA32" s="25">
        <v>43859</v>
      </c>
      <c r="AB32" s="30">
        <v>31.736260883948599</v>
      </c>
      <c r="AC32" s="27">
        <v>0.11253561253561266</v>
      </c>
      <c r="AD32" s="27">
        <v>0.23076923076923089</v>
      </c>
      <c r="AE32" s="27">
        <v>3.4188034188033969E-2</v>
      </c>
      <c r="AF32" s="27">
        <v>0.2037037037037038</v>
      </c>
      <c r="AG32" s="17">
        <v>284.14234428436299</v>
      </c>
      <c r="AH32" s="27">
        <v>0.10841128686924974</v>
      </c>
      <c r="AI32" s="27">
        <v>0.24146584304428259</v>
      </c>
      <c r="AJ32" s="27">
        <v>4.0748944269653482E-2</v>
      </c>
      <c r="AK32" s="27">
        <v>0.21801470554942345</v>
      </c>
    </row>
    <row r="33" spans="1:37" ht="29" x14ac:dyDescent="0.35">
      <c r="A33" s="19" t="s">
        <v>738</v>
      </c>
      <c r="B33" s="19" t="s">
        <v>739</v>
      </c>
      <c r="C33" s="19" t="s">
        <v>740</v>
      </c>
      <c r="D33" s="19" t="s">
        <v>741</v>
      </c>
      <c r="E33" s="19" t="s">
        <v>3</v>
      </c>
      <c r="F33" s="29" t="s">
        <v>742</v>
      </c>
      <c r="G33" s="29" t="s">
        <v>59</v>
      </c>
      <c r="H33" s="29" t="s">
        <v>59</v>
      </c>
      <c r="I33" s="31">
        <v>1971621</v>
      </c>
      <c r="J33" s="31">
        <v>124</v>
      </c>
      <c r="K33" s="31">
        <v>124</v>
      </c>
      <c r="L33" s="31"/>
      <c r="M33" s="31">
        <v>219</v>
      </c>
      <c r="N33" s="31">
        <v>80</v>
      </c>
      <c r="O33" s="31">
        <v>69</v>
      </c>
      <c r="P33" s="31">
        <v>209</v>
      </c>
      <c r="Q33" s="19" t="s">
        <v>743</v>
      </c>
      <c r="R33" s="19" t="s">
        <v>744</v>
      </c>
      <c r="S33" s="21">
        <v>43.428671000000001</v>
      </c>
      <c r="T33" s="21">
        <v>-124.258707999999</v>
      </c>
      <c r="U33" s="19" t="s">
        <v>9</v>
      </c>
      <c r="V33" s="25">
        <v>43859</v>
      </c>
      <c r="W33" s="19" t="s">
        <v>460</v>
      </c>
      <c r="X33" s="21" t="s">
        <v>56</v>
      </c>
      <c r="Y33" s="19" t="s">
        <v>47</v>
      </c>
      <c r="Z33" s="19" t="s">
        <v>745</v>
      </c>
      <c r="AA33" s="25">
        <v>43859</v>
      </c>
      <c r="AB33" s="30">
        <v>566.40047195198201</v>
      </c>
      <c r="AC33" s="27">
        <v>0.17241524390036284</v>
      </c>
      <c r="AD33" s="27">
        <v>0.20412930300426352</v>
      </c>
      <c r="AE33" s="27">
        <v>2.7595248610414767E-2</v>
      </c>
      <c r="AF33" s="27">
        <v>0.20405529810619283</v>
      </c>
      <c r="AG33" s="17">
        <v>14396.231423667399</v>
      </c>
      <c r="AH33" s="27">
        <v>0.19267043835086187</v>
      </c>
      <c r="AI33" s="27">
        <v>0.39665500541778226</v>
      </c>
      <c r="AJ33" s="27">
        <v>5.9448851795229983E-2</v>
      </c>
      <c r="AK33" s="27">
        <v>0.20051418830692527</v>
      </c>
    </row>
    <row r="34" spans="1:37" x14ac:dyDescent="0.35">
      <c r="A34" s="19" t="s">
        <v>823</v>
      </c>
      <c r="B34" s="19" t="s">
        <v>70</v>
      </c>
      <c r="C34" s="19" t="s">
        <v>824</v>
      </c>
      <c r="D34" s="19" t="s">
        <v>825</v>
      </c>
      <c r="E34" s="19" t="s">
        <v>51</v>
      </c>
      <c r="F34" s="29" t="s">
        <v>826</v>
      </c>
      <c r="G34" s="29" t="s">
        <v>53</v>
      </c>
      <c r="H34" s="29" t="s">
        <v>369</v>
      </c>
      <c r="I34" s="31">
        <v>101841</v>
      </c>
      <c r="J34" s="31">
        <v>6</v>
      </c>
      <c r="K34" s="31">
        <v>6</v>
      </c>
      <c r="L34" s="31"/>
      <c r="M34" s="31">
        <v>34</v>
      </c>
      <c r="N34" s="31">
        <v>251</v>
      </c>
      <c r="O34" s="31">
        <v>847</v>
      </c>
      <c r="P34" s="31">
        <v>336</v>
      </c>
      <c r="Q34" s="19" t="s">
        <v>192</v>
      </c>
      <c r="R34" s="19" t="s">
        <v>827</v>
      </c>
      <c r="S34" s="21">
        <v>30.008583000000002</v>
      </c>
      <c r="T34" s="21">
        <v>-93.990838999999895</v>
      </c>
      <c r="U34" s="19" t="s">
        <v>9</v>
      </c>
      <c r="V34" s="25">
        <v>43859</v>
      </c>
      <c r="W34" s="19" t="s">
        <v>10</v>
      </c>
      <c r="X34" s="21">
        <v>2020</v>
      </c>
      <c r="Y34" s="19" t="s">
        <v>828</v>
      </c>
      <c r="Z34" s="19" t="s">
        <v>9</v>
      </c>
      <c r="AA34" s="25">
        <v>43749</v>
      </c>
      <c r="AB34" s="30">
        <v>398.197978654915</v>
      </c>
      <c r="AC34" s="27">
        <v>0.34912310726400281</v>
      </c>
      <c r="AD34" s="27">
        <v>0.19087866921654031</v>
      </c>
      <c r="AE34" s="27">
        <v>9.0124842900258254E-2</v>
      </c>
      <c r="AF34" s="27">
        <v>9.9935369322002754E-2</v>
      </c>
      <c r="AG34" s="17">
        <v>21208.523631315202</v>
      </c>
      <c r="AH34" s="27">
        <v>0.18355755826043771</v>
      </c>
      <c r="AI34" s="27">
        <v>0.23605370014105984</v>
      </c>
      <c r="AJ34" s="27">
        <v>5.8106085028259404E-2</v>
      </c>
      <c r="AK34" s="27">
        <v>0.15823007911099116</v>
      </c>
    </row>
    <row r="35" spans="1:37" x14ac:dyDescent="0.35">
      <c r="A35" s="19" t="s">
        <v>823</v>
      </c>
      <c r="B35" s="19" t="s">
        <v>829</v>
      </c>
      <c r="C35" s="19" t="s">
        <v>830</v>
      </c>
      <c r="D35" s="19" t="s">
        <v>831</v>
      </c>
      <c r="E35" s="19" t="s">
        <v>51</v>
      </c>
      <c r="F35" s="29" t="s">
        <v>832</v>
      </c>
      <c r="G35" s="29" t="s">
        <v>5</v>
      </c>
      <c r="H35" s="29" t="s">
        <v>26</v>
      </c>
      <c r="I35" s="31">
        <v>329000</v>
      </c>
      <c r="J35" s="31">
        <v>11.21</v>
      </c>
      <c r="K35" s="31">
        <v>9.8699999999999992</v>
      </c>
      <c r="L35" s="31">
        <v>11.21</v>
      </c>
      <c r="M35" s="31">
        <v>139.16</v>
      </c>
      <c r="N35" s="31">
        <v>27.54</v>
      </c>
      <c r="O35" s="31">
        <v>0.87</v>
      </c>
      <c r="P35" s="31">
        <v>86.49</v>
      </c>
      <c r="Q35" s="19" t="s">
        <v>192</v>
      </c>
      <c r="R35" s="19" t="s">
        <v>833</v>
      </c>
      <c r="S35" s="21">
        <v>33.198093999999898</v>
      </c>
      <c r="T35" s="21">
        <v>-97.808272000000002</v>
      </c>
      <c r="U35" s="19" t="s">
        <v>9</v>
      </c>
      <c r="V35" s="25">
        <v>43859</v>
      </c>
      <c r="W35" s="19" t="s">
        <v>129</v>
      </c>
      <c r="X35" s="21" t="s">
        <v>46</v>
      </c>
      <c r="AA35" s="25">
        <v>43746</v>
      </c>
      <c r="AB35" s="30">
        <v>192.32121272126099</v>
      </c>
      <c r="AC35" s="27">
        <v>0.5172228619351813</v>
      </c>
      <c r="AD35" s="27">
        <v>0.43074168637377358</v>
      </c>
      <c r="AE35" s="27">
        <v>3.1919790656769989E-2</v>
      </c>
      <c r="AF35" s="27">
        <v>0.12916038381978817</v>
      </c>
      <c r="AG35" s="17">
        <v>2187.60481858099</v>
      </c>
      <c r="AH35" s="27">
        <v>0.52471383878700462</v>
      </c>
      <c r="AI35" s="27">
        <v>0.44203811855697617</v>
      </c>
      <c r="AJ35" s="27">
        <v>3.4856494302350965E-2</v>
      </c>
      <c r="AK35" s="27">
        <v>0.12489341505314931</v>
      </c>
    </row>
    <row r="36" spans="1:37" ht="43.5" x14ac:dyDescent="0.35">
      <c r="A36" s="19" t="s">
        <v>823</v>
      </c>
      <c r="B36" s="19" t="s">
        <v>834</v>
      </c>
      <c r="C36" s="19" t="s">
        <v>835</v>
      </c>
      <c r="D36" s="19" t="s">
        <v>836</v>
      </c>
      <c r="E36" s="19" t="s">
        <v>3</v>
      </c>
      <c r="F36" s="29" t="s">
        <v>837</v>
      </c>
      <c r="G36" s="29" t="s">
        <v>186</v>
      </c>
      <c r="H36" s="29" t="s">
        <v>306</v>
      </c>
      <c r="I36" s="31">
        <v>1737346</v>
      </c>
      <c r="J36" s="31">
        <v>228.44</v>
      </c>
      <c r="K36" s="31">
        <v>228.44</v>
      </c>
      <c r="L36" s="31">
        <v>228.44</v>
      </c>
      <c r="M36" s="31">
        <v>547.15</v>
      </c>
      <c r="N36" s="31">
        <v>1051.6500000000001</v>
      </c>
      <c r="O36" s="31">
        <v>149.66999999999999</v>
      </c>
      <c r="P36" s="31">
        <v>2073.3200000000002</v>
      </c>
      <c r="Q36" s="19" t="s">
        <v>192</v>
      </c>
      <c r="R36" s="19" t="s">
        <v>838</v>
      </c>
      <c r="S36" s="21">
        <v>30.04806</v>
      </c>
      <c r="T36" s="21">
        <v>-93.781099999999896</v>
      </c>
      <c r="U36" s="19" t="s">
        <v>839</v>
      </c>
      <c r="V36" s="25">
        <v>43859</v>
      </c>
      <c r="W36" s="19" t="s">
        <v>129</v>
      </c>
      <c r="X36" s="21">
        <v>2024</v>
      </c>
      <c r="Y36" s="19" t="s">
        <v>840</v>
      </c>
      <c r="Z36" s="19" t="s">
        <v>841</v>
      </c>
      <c r="AA36" s="25">
        <v>43749</v>
      </c>
      <c r="AB36" s="30">
        <v>355.555892248026</v>
      </c>
      <c r="AC36" s="27">
        <v>0.26873527226424637</v>
      </c>
      <c r="AD36" s="27">
        <v>0.32627421861651362</v>
      </c>
      <c r="AE36" s="27">
        <v>7.1958409464486506E-2</v>
      </c>
      <c r="AF36" s="27">
        <v>0.21291990130483601</v>
      </c>
      <c r="AG36" s="17">
        <v>6925.5556340743296</v>
      </c>
      <c r="AH36" s="27">
        <v>0.21432033254836455</v>
      </c>
      <c r="AI36" s="27">
        <v>0.32078252968049675</v>
      </c>
      <c r="AJ36" s="27">
        <v>4.5695430097473753E-2</v>
      </c>
      <c r="AK36" s="27">
        <v>0.15691132376966285</v>
      </c>
    </row>
    <row r="37" spans="1:37" ht="43.5" x14ac:dyDescent="0.35">
      <c r="A37" s="19" t="s">
        <v>823</v>
      </c>
      <c r="B37" s="19" t="s">
        <v>70</v>
      </c>
      <c r="C37" s="19" t="s">
        <v>842</v>
      </c>
      <c r="D37" s="19" t="s">
        <v>843</v>
      </c>
      <c r="E37" s="19" t="s">
        <v>3</v>
      </c>
      <c r="F37" s="29" t="s">
        <v>844</v>
      </c>
      <c r="G37" s="29" t="s">
        <v>186</v>
      </c>
      <c r="H37" s="29" t="s">
        <v>294</v>
      </c>
      <c r="I37" s="31">
        <v>3993017</v>
      </c>
      <c r="J37" s="31">
        <v>238.6</v>
      </c>
      <c r="K37" s="31">
        <v>230.87</v>
      </c>
      <c r="L37" s="31">
        <v>174.66</v>
      </c>
      <c r="M37" s="31">
        <v>524.17999999999995</v>
      </c>
      <c r="N37" s="31">
        <v>1117.08</v>
      </c>
      <c r="O37" s="31">
        <v>175.13</v>
      </c>
      <c r="P37" s="31">
        <v>1876.1</v>
      </c>
      <c r="Q37" s="19" t="s">
        <v>192</v>
      </c>
      <c r="R37" s="19" t="s">
        <v>845</v>
      </c>
      <c r="S37" s="21">
        <v>29.887951000000001</v>
      </c>
      <c r="T37" s="21">
        <v>-93.950844000000004</v>
      </c>
      <c r="U37" s="19" t="s">
        <v>9</v>
      </c>
      <c r="V37" s="25">
        <v>43859</v>
      </c>
      <c r="W37" s="19" t="s">
        <v>129</v>
      </c>
      <c r="X37" s="21">
        <v>2024</v>
      </c>
      <c r="Y37" s="19" t="s">
        <v>846</v>
      </c>
      <c r="Z37" s="19" t="s">
        <v>847</v>
      </c>
      <c r="AA37" s="25">
        <v>43749</v>
      </c>
      <c r="AB37" s="30">
        <v>2398.94236578666</v>
      </c>
      <c r="AC37" s="27">
        <v>0.92685481364469979</v>
      </c>
      <c r="AD37" s="27">
        <v>0.62009703197975929</v>
      </c>
      <c r="AE37" s="27">
        <v>6.043606564385734E-2</v>
      </c>
      <c r="AF37" s="27">
        <v>0.13399840292027351</v>
      </c>
      <c r="AG37" s="17">
        <v>28930.137761680198</v>
      </c>
      <c r="AH37" s="27">
        <v>0.84914250737647967</v>
      </c>
      <c r="AI37" s="27">
        <v>0.54138733033543152</v>
      </c>
      <c r="AJ37" s="27">
        <v>7.7674542284659046E-2</v>
      </c>
      <c r="AK37" s="27">
        <v>0.11411575506921964</v>
      </c>
    </row>
    <row r="38" spans="1:37" x14ac:dyDescent="0.35">
      <c r="A38" s="19" t="s">
        <v>823</v>
      </c>
      <c r="B38" s="19" t="s">
        <v>215</v>
      </c>
      <c r="C38" s="19" t="s">
        <v>854</v>
      </c>
      <c r="D38" s="19" t="s">
        <v>855</v>
      </c>
      <c r="E38" s="19" t="s">
        <v>3</v>
      </c>
      <c r="F38" s="29" t="s">
        <v>856</v>
      </c>
      <c r="G38" s="29" t="s">
        <v>59</v>
      </c>
      <c r="H38" s="29" t="s">
        <v>59</v>
      </c>
      <c r="I38" s="31">
        <v>353072</v>
      </c>
      <c r="J38" s="31">
        <v>16</v>
      </c>
      <c r="K38" s="31">
        <v>16</v>
      </c>
      <c r="L38" s="31"/>
      <c r="M38" s="31">
        <v>82</v>
      </c>
      <c r="N38" s="31">
        <v>52</v>
      </c>
      <c r="O38" s="31">
        <v>83</v>
      </c>
      <c r="P38" s="31">
        <v>135</v>
      </c>
      <c r="Q38" s="19" t="s">
        <v>857</v>
      </c>
      <c r="R38" s="19" t="s">
        <v>858</v>
      </c>
      <c r="S38" s="21">
        <v>26.0055599999999</v>
      </c>
      <c r="T38" s="21">
        <v>-97.267499999999899</v>
      </c>
      <c r="U38" s="19" t="s">
        <v>9</v>
      </c>
      <c r="V38" s="25">
        <v>43859</v>
      </c>
      <c r="W38" s="19" t="s">
        <v>10</v>
      </c>
      <c r="X38" s="21">
        <v>2023</v>
      </c>
      <c r="Y38" s="19" t="s">
        <v>335</v>
      </c>
      <c r="AA38" s="25">
        <v>43714</v>
      </c>
      <c r="AB38" s="30">
        <v>45.643056860275799</v>
      </c>
      <c r="AC38" s="27">
        <v>0.8668454187340997</v>
      </c>
      <c r="AD38" s="27">
        <v>0.70790840181244286</v>
      </c>
      <c r="AE38" s="27">
        <v>8.610643399155303E-2</v>
      </c>
      <c r="AF38" s="27">
        <v>0.12534529178568476</v>
      </c>
      <c r="AG38" s="17">
        <v>688.77907452431498</v>
      </c>
      <c r="AH38" s="27">
        <v>0.93468143178993046</v>
      </c>
      <c r="AI38" s="27">
        <v>0.74140819380500167</v>
      </c>
      <c r="AJ38" s="27">
        <v>0.12389718788792101</v>
      </c>
      <c r="AK38" s="27">
        <v>0.10797996527948871</v>
      </c>
    </row>
    <row r="39" spans="1:37" ht="43.5" x14ac:dyDescent="0.35">
      <c r="A39" s="19" t="s">
        <v>823</v>
      </c>
      <c r="B39" s="19" t="s">
        <v>893</v>
      </c>
      <c r="C39" s="19" t="s">
        <v>906</v>
      </c>
      <c r="D39" s="19" t="s">
        <v>907</v>
      </c>
      <c r="E39" s="19" t="s">
        <v>51</v>
      </c>
      <c r="F39" s="29" t="s">
        <v>908</v>
      </c>
      <c r="G39" s="29" t="s">
        <v>186</v>
      </c>
      <c r="H39" s="29" t="s">
        <v>406</v>
      </c>
      <c r="I39" s="31">
        <v>153041</v>
      </c>
      <c r="J39" s="31">
        <v>14.62</v>
      </c>
      <c r="K39" s="31">
        <v>6.54</v>
      </c>
      <c r="L39" s="31">
        <v>15.09</v>
      </c>
      <c r="M39" s="31">
        <v>127.6</v>
      </c>
      <c r="N39" s="31">
        <v>137.01</v>
      </c>
      <c r="O39" s="31">
        <v>9.69</v>
      </c>
      <c r="P39" s="31">
        <v>553.1</v>
      </c>
      <c r="Q39" s="19" t="s">
        <v>192</v>
      </c>
      <c r="R39" s="19" t="s">
        <v>909</v>
      </c>
      <c r="S39" s="21">
        <v>29.074952</v>
      </c>
      <c r="T39" s="21">
        <v>-95.746643000000006</v>
      </c>
      <c r="U39" s="19" t="s">
        <v>9</v>
      </c>
      <c r="V39" s="25">
        <v>43859</v>
      </c>
      <c r="W39" s="19" t="s">
        <v>34</v>
      </c>
      <c r="X39" s="21">
        <v>2017</v>
      </c>
      <c r="Y39" s="19" t="s">
        <v>84</v>
      </c>
      <c r="Z39" s="19" t="s">
        <v>910</v>
      </c>
      <c r="AA39" s="25">
        <v>43747</v>
      </c>
      <c r="AB39" s="30">
        <v>52.387161922098301</v>
      </c>
      <c r="AC39" s="27">
        <v>0.26639280463476056</v>
      </c>
      <c r="AD39" s="27">
        <v>0.40651004747230868</v>
      </c>
      <c r="AE39" s="27">
        <v>2.4604498011791941E-2</v>
      </c>
      <c r="AF39" s="27">
        <v>0.15792239371326705</v>
      </c>
      <c r="AG39" s="17">
        <v>1142.14629220961</v>
      </c>
      <c r="AH39" s="27">
        <v>0.23463049438974415</v>
      </c>
      <c r="AI39" s="27">
        <v>0.28052928092541429</v>
      </c>
      <c r="AJ39" s="27">
        <v>8.6441607124431635E-2</v>
      </c>
      <c r="AK39" s="27">
        <v>0.17705199319923121</v>
      </c>
    </row>
    <row r="40" spans="1:37" ht="29" x14ac:dyDescent="0.35">
      <c r="A40" s="19" t="s">
        <v>823</v>
      </c>
      <c r="B40" s="19" t="s">
        <v>215</v>
      </c>
      <c r="C40" s="19" t="s">
        <v>1058</v>
      </c>
      <c r="D40" s="19" t="s">
        <v>1059</v>
      </c>
      <c r="E40" s="19" t="s">
        <v>51</v>
      </c>
      <c r="F40" s="29" t="s">
        <v>1060</v>
      </c>
      <c r="G40" s="29" t="s">
        <v>53</v>
      </c>
      <c r="H40" s="29" t="s">
        <v>119</v>
      </c>
      <c r="I40" s="31">
        <v>1236362</v>
      </c>
      <c r="J40" s="31">
        <v>91</v>
      </c>
      <c r="K40" s="31">
        <v>90.54</v>
      </c>
      <c r="L40" s="31">
        <v>91</v>
      </c>
      <c r="M40" s="31">
        <v>197.19</v>
      </c>
      <c r="N40" s="31">
        <v>984.32</v>
      </c>
      <c r="O40" s="31">
        <v>218.46</v>
      </c>
      <c r="P40" s="31">
        <v>527.01</v>
      </c>
      <c r="Q40" s="19" t="s">
        <v>540</v>
      </c>
      <c r="R40" s="19" t="s">
        <v>1061</v>
      </c>
      <c r="S40" s="21">
        <v>25.961110000000001</v>
      </c>
      <c r="T40" s="21">
        <v>-97.355279999999894</v>
      </c>
      <c r="U40" s="19" t="s">
        <v>9</v>
      </c>
      <c r="V40" s="25">
        <v>43859</v>
      </c>
      <c r="W40" s="19" t="s">
        <v>129</v>
      </c>
      <c r="X40" s="21" t="s">
        <v>46</v>
      </c>
      <c r="AA40" s="25">
        <v>43775</v>
      </c>
      <c r="AB40" s="30">
        <v>24.661964222800599</v>
      </c>
      <c r="AC40" s="27">
        <v>0.72397312599675978</v>
      </c>
      <c r="AD40" s="27">
        <v>0.63735307474359515</v>
      </c>
      <c r="AE40" s="27">
        <v>6.5137307912215298E-3</v>
      </c>
      <c r="AF40" s="27">
        <v>0.16191913951507142</v>
      </c>
      <c r="AG40" s="17">
        <v>1305.7099075557401</v>
      </c>
      <c r="AH40" s="27">
        <v>0.95742226420845578</v>
      </c>
      <c r="AI40" s="27">
        <v>0.69324613844041116</v>
      </c>
      <c r="AJ40" s="27">
        <v>0.1047670770520268</v>
      </c>
      <c r="AK40" s="27">
        <v>8.0004301216685503E-2</v>
      </c>
    </row>
    <row r="41" spans="1:37" ht="58" x14ac:dyDescent="0.35">
      <c r="A41" s="19" t="s">
        <v>823</v>
      </c>
      <c r="B41" s="19" t="s">
        <v>70</v>
      </c>
      <c r="C41" s="19" t="s">
        <v>842</v>
      </c>
      <c r="D41" s="19" t="s">
        <v>1074</v>
      </c>
      <c r="E41" s="19" t="s">
        <v>51</v>
      </c>
      <c r="F41" s="29" t="s">
        <v>1075</v>
      </c>
      <c r="G41" s="29" t="s">
        <v>53</v>
      </c>
      <c r="H41" s="29" t="s">
        <v>119</v>
      </c>
      <c r="I41" s="31">
        <v>4191941</v>
      </c>
      <c r="J41" s="31">
        <v>176.91</v>
      </c>
      <c r="K41" s="31">
        <v>169.69</v>
      </c>
      <c r="L41" s="31">
        <v>117.02</v>
      </c>
      <c r="M41" s="31">
        <v>645.83000000000004</v>
      </c>
      <c r="N41" s="31">
        <v>429.75</v>
      </c>
      <c r="O41" s="31">
        <v>1229.29</v>
      </c>
      <c r="P41" s="31">
        <v>2296.48</v>
      </c>
      <c r="Q41" s="19" t="s">
        <v>540</v>
      </c>
      <c r="R41" s="19" t="s">
        <v>1076</v>
      </c>
      <c r="S41" s="21">
        <v>29.883333</v>
      </c>
      <c r="T41" s="21">
        <v>-93.958332999999897</v>
      </c>
      <c r="U41" s="19" t="s">
        <v>9</v>
      </c>
      <c r="V41" s="25">
        <v>43859</v>
      </c>
      <c r="W41" s="19" t="s">
        <v>1077</v>
      </c>
      <c r="X41" s="21" t="s">
        <v>1078</v>
      </c>
      <c r="Y41" s="19" t="s">
        <v>1079</v>
      </c>
      <c r="Z41" s="19" t="s">
        <v>1080</v>
      </c>
      <c r="AA41" s="25">
        <v>43766</v>
      </c>
      <c r="AB41" s="30">
        <v>1894.07466790997</v>
      </c>
      <c r="AC41" s="27">
        <v>0.92880772508838094</v>
      </c>
      <c r="AD41" s="27">
        <v>0.61300960319187325</v>
      </c>
      <c r="AE41" s="27">
        <v>6.5811121246850957E-2</v>
      </c>
      <c r="AF41" s="27">
        <v>0.13565326972066333</v>
      </c>
      <c r="AG41" s="17">
        <v>20552.3933540875</v>
      </c>
      <c r="AH41" s="27">
        <v>0.8614920664812914</v>
      </c>
      <c r="AI41" s="27">
        <v>0.56531073563590062</v>
      </c>
      <c r="AJ41" s="27">
        <v>7.0060138841568989E-2</v>
      </c>
      <c r="AK41" s="27">
        <v>0.12534609778454722</v>
      </c>
    </row>
    <row r="42" spans="1:37" ht="43.5" x14ac:dyDescent="0.35">
      <c r="A42" s="19" t="s">
        <v>823</v>
      </c>
      <c r="B42" s="19" t="s">
        <v>70</v>
      </c>
      <c r="C42" s="19" t="s">
        <v>1182</v>
      </c>
      <c r="D42" s="19" t="s">
        <v>1183</v>
      </c>
      <c r="E42" s="19" t="s">
        <v>3</v>
      </c>
      <c r="F42" s="29" t="s">
        <v>1184</v>
      </c>
      <c r="G42" s="29" t="s">
        <v>59</v>
      </c>
      <c r="H42" s="29" t="s">
        <v>59</v>
      </c>
      <c r="I42" s="31">
        <v>7419530</v>
      </c>
      <c r="J42" s="31">
        <v>428.15</v>
      </c>
      <c r="K42" s="31">
        <v>428.15</v>
      </c>
      <c r="L42" s="31">
        <v>428.15</v>
      </c>
      <c r="M42" s="31">
        <v>1537.47</v>
      </c>
      <c r="N42" s="31">
        <v>179.42</v>
      </c>
      <c r="O42" s="31">
        <v>61.15</v>
      </c>
      <c r="P42" s="31">
        <v>2434.44</v>
      </c>
      <c r="Q42" s="19" t="s">
        <v>1185</v>
      </c>
      <c r="R42" s="19" t="s">
        <v>1186</v>
      </c>
      <c r="S42" s="21">
        <v>29.7867409999999</v>
      </c>
      <c r="T42" s="21">
        <v>-93.958603999999895</v>
      </c>
      <c r="U42" s="19" t="s">
        <v>9</v>
      </c>
      <c r="V42" s="25">
        <v>43859</v>
      </c>
      <c r="W42" s="19" t="s">
        <v>10</v>
      </c>
      <c r="X42" s="21">
        <v>2025</v>
      </c>
      <c r="Y42" s="19" t="s">
        <v>1187</v>
      </c>
      <c r="Z42" s="19" t="s">
        <v>1133</v>
      </c>
      <c r="AA42" s="25">
        <v>43732</v>
      </c>
      <c r="AB42" s="30">
        <v>8.4626745525892293</v>
      </c>
      <c r="AC42" s="27">
        <v>0.12208258527827591</v>
      </c>
      <c r="AD42" s="27">
        <v>0.21184919210053799</v>
      </c>
      <c r="AE42" s="27">
        <v>7.5403949730700193E-2</v>
      </c>
      <c r="AF42" s="27">
        <v>0.11938958707360818</v>
      </c>
      <c r="AG42" s="17">
        <v>71.259997605710097</v>
      </c>
      <c r="AH42" s="27">
        <v>0.12367471504227941</v>
      </c>
      <c r="AI42" s="27">
        <v>0.21121918923386712</v>
      </c>
      <c r="AJ42" s="27">
        <v>7.4917994111369859E-2</v>
      </c>
      <c r="AK42" s="27">
        <v>0.122707565933108</v>
      </c>
    </row>
    <row r="43" spans="1:37" x14ac:dyDescent="0.35">
      <c r="A43" s="19" t="s">
        <v>823</v>
      </c>
      <c r="B43" s="19" t="s">
        <v>215</v>
      </c>
      <c r="C43" s="19" t="s">
        <v>1188</v>
      </c>
      <c r="D43" s="19" t="s">
        <v>1189</v>
      </c>
      <c r="E43" s="19" t="s">
        <v>3</v>
      </c>
      <c r="F43" s="29" t="s">
        <v>1190</v>
      </c>
      <c r="G43" s="29" t="s">
        <v>59</v>
      </c>
      <c r="H43" s="29" t="s">
        <v>59</v>
      </c>
      <c r="I43" s="31">
        <v>604087</v>
      </c>
      <c r="J43" s="31">
        <v>6.3</v>
      </c>
      <c r="K43" s="31">
        <v>6.3</v>
      </c>
      <c r="L43" s="31"/>
      <c r="M43" s="31">
        <v>96.2</v>
      </c>
      <c r="N43" s="31">
        <v>15.2</v>
      </c>
      <c r="O43" s="31">
        <v>76.8</v>
      </c>
      <c r="P43" s="31">
        <v>216.5</v>
      </c>
      <c r="Q43" s="19" t="s">
        <v>857</v>
      </c>
      <c r="R43" s="19" t="s">
        <v>1191</v>
      </c>
      <c r="S43" s="21">
        <v>26.045442000000001</v>
      </c>
      <c r="T43" s="21">
        <v>-97.239703000000006</v>
      </c>
      <c r="U43" s="19" t="s">
        <v>9</v>
      </c>
      <c r="V43" s="25">
        <v>43859</v>
      </c>
      <c r="W43" s="19" t="s">
        <v>10</v>
      </c>
      <c r="X43" s="21">
        <v>2023</v>
      </c>
      <c r="Y43" s="19" t="s">
        <v>335</v>
      </c>
      <c r="AA43" s="25">
        <v>43714</v>
      </c>
      <c r="AB43" s="30">
        <v>233.01785360085699</v>
      </c>
      <c r="AC43" s="27">
        <v>0.88893444754885587</v>
      </c>
      <c r="AD43" s="27">
        <v>0.68290853575570731</v>
      </c>
      <c r="AE43" s="27">
        <v>0.13071153790763732</v>
      </c>
      <c r="AF43" s="27">
        <v>0.13599825902998597</v>
      </c>
      <c r="AG43" s="17">
        <v>5112.0289190253798</v>
      </c>
      <c r="AH43" s="27">
        <v>0.78481816690691364</v>
      </c>
      <c r="AI43" s="27">
        <v>0.55705170036852492</v>
      </c>
      <c r="AJ43" s="27">
        <v>9.7180568325479499E-2</v>
      </c>
      <c r="AK43" s="27">
        <v>0.18857811465676333</v>
      </c>
    </row>
    <row r="44" spans="1:37" ht="58" x14ac:dyDescent="0.35">
      <c r="A44" s="19" t="s">
        <v>823</v>
      </c>
      <c r="B44" s="19" t="s">
        <v>882</v>
      </c>
      <c r="C44" s="19" t="s">
        <v>958</v>
      </c>
      <c r="D44" s="19" t="s">
        <v>1204</v>
      </c>
      <c r="E44" s="19" t="s">
        <v>51</v>
      </c>
      <c r="F44" s="29" t="s">
        <v>1205</v>
      </c>
      <c r="G44" s="29" t="s">
        <v>186</v>
      </c>
      <c r="H44" s="29" t="s">
        <v>961</v>
      </c>
      <c r="I44" s="31">
        <v>97709</v>
      </c>
      <c r="J44" s="31"/>
      <c r="K44" s="31"/>
      <c r="L44" s="31"/>
      <c r="M44" s="31">
        <v>28.93</v>
      </c>
      <c r="N44" s="31">
        <v>18.12</v>
      </c>
      <c r="O44" s="31">
        <v>2.61</v>
      </c>
      <c r="P44" s="31">
        <v>206.46</v>
      </c>
      <c r="Q44" s="19" t="s">
        <v>192</v>
      </c>
      <c r="R44" s="19" t="s">
        <v>1206</v>
      </c>
      <c r="S44" s="21">
        <v>27.806666</v>
      </c>
      <c r="T44" s="21">
        <v>-97.591387999999895</v>
      </c>
      <c r="U44" s="19" t="s">
        <v>9</v>
      </c>
      <c r="V44" s="25">
        <v>43859</v>
      </c>
      <c r="W44" s="19" t="s">
        <v>129</v>
      </c>
      <c r="X44" s="21">
        <v>2020</v>
      </c>
      <c r="Y44" s="19" t="s">
        <v>1207</v>
      </c>
      <c r="Z44" s="19" t="s">
        <v>9</v>
      </c>
      <c r="AA44" s="25">
        <v>43859</v>
      </c>
      <c r="AB44" s="30">
        <v>361.31812846193901</v>
      </c>
      <c r="AC44" s="27">
        <v>0.70157650126504711</v>
      </c>
      <c r="AD44" s="27">
        <v>0.16143272044172255</v>
      </c>
      <c r="AE44" s="27">
        <v>5.4529411733480027E-2</v>
      </c>
      <c r="AF44" s="27">
        <v>0.17655608830844119</v>
      </c>
      <c r="AG44" s="17">
        <v>15641.159138950599</v>
      </c>
      <c r="AH44" s="27">
        <v>0.63966045371339153</v>
      </c>
      <c r="AI44" s="27">
        <v>0.33760393619062501</v>
      </c>
      <c r="AJ44" s="27">
        <v>7.9893009360449463E-2</v>
      </c>
      <c r="AK44" s="27">
        <v>0.10881862939626701</v>
      </c>
    </row>
    <row r="45" spans="1:37" ht="72.5" x14ac:dyDescent="0.35">
      <c r="A45" s="41" t="s">
        <v>823</v>
      </c>
      <c r="B45" s="41" t="s">
        <v>893</v>
      </c>
      <c r="C45" s="41" t="s">
        <v>1616</v>
      </c>
      <c r="D45" s="41" t="s">
        <v>1617</v>
      </c>
      <c r="E45" s="41" t="s">
        <v>3</v>
      </c>
      <c r="F45" s="29" t="s">
        <v>1618</v>
      </c>
      <c r="G45" s="41" t="s">
        <v>53</v>
      </c>
      <c r="H45" s="41" t="s">
        <v>369</v>
      </c>
      <c r="I45" s="31">
        <v>173257</v>
      </c>
      <c r="J45" s="31">
        <v>8.11</v>
      </c>
      <c r="K45" s="31">
        <v>8.11</v>
      </c>
      <c r="L45" s="31">
        <v>8.11</v>
      </c>
      <c r="M45" s="31">
        <v>223.48</v>
      </c>
      <c r="N45" s="31">
        <v>1729.89</v>
      </c>
      <c r="O45" s="31">
        <v>36.85</v>
      </c>
      <c r="P45" s="31">
        <v>290.95</v>
      </c>
      <c r="Q45" s="41" t="s">
        <v>540</v>
      </c>
      <c r="R45" s="41" t="s">
        <v>1619</v>
      </c>
      <c r="S45" s="42">
        <v>28.466449999999998</v>
      </c>
      <c r="T45" s="42">
        <v>-95.140129999999999</v>
      </c>
      <c r="U45" s="19" t="s">
        <v>9</v>
      </c>
      <c r="V45" s="43">
        <v>43859</v>
      </c>
      <c r="W45" s="39" t="s">
        <v>10</v>
      </c>
      <c r="X45" s="38">
        <v>2022</v>
      </c>
      <c r="Y45" s="40"/>
      <c r="Z45" s="41"/>
      <c r="AA45" s="46">
        <v>43684</v>
      </c>
      <c r="AB45" s="38" t="s">
        <v>1634</v>
      </c>
      <c r="AC45" s="38" t="s">
        <v>1634</v>
      </c>
      <c r="AD45" s="38" t="s">
        <v>1634</v>
      </c>
      <c r="AE45" s="38" t="s">
        <v>1634</v>
      </c>
      <c r="AF45" s="38" t="s">
        <v>1634</v>
      </c>
      <c r="AG45" s="38" t="s">
        <v>1634</v>
      </c>
      <c r="AH45" s="38" t="s">
        <v>1634</v>
      </c>
      <c r="AI45" s="38" t="s">
        <v>1634</v>
      </c>
      <c r="AJ45" s="38" t="s">
        <v>1634</v>
      </c>
      <c r="AK45" s="38" t="s">
        <v>1634</v>
      </c>
    </row>
    <row r="46" spans="1:37" ht="29" x14ac:dyDescent="0.35">
      <c r="A46" s="41" t="s">
        <v>823</v>
      </c>
      <c r="B46" s="41" t="s">
        <v>1620</v>
      </c>
      <c r="C46" s="41" t="s">
        <v>1621</v>
      </c>
      <c r="D46" s="41" t="s">
        <v>1622</v>
      </c>
      <c r="E46" s="41" t="s">
        <v>3</v>
      </c>
      <c r="F46" s="29" t="s">
        <v>1623</v>
      </c>
      <c r="G46" s="41" t="s">
        <v>53</v>
      </c>
      <c r="H46" s="41" t="s">
        <v>369</v>
      </c>
      <c r="I46" s="31">
        <v>185453</v>
      </c>
      <c r="J46" s="31"/>
      <c r="K46" s="31"/>
      <c r="L46" s="31"/>
      <c r="M46" s="31"/>
      <c r="N46" s="31">
        <v>23098</v>
      </c>
      <c r="O46" s="31"/>
      <c r="P46" s="31"/>
      <c r="Q46" s="41" t="s">
        <v>1624</v>
      </c>
      <c r="R46" s="41" t="s">
        <v>1625</v>
      </c>
      <c r="S46" s="42">
        <v>27.889361000000001</v>
      </c>
      <c r="T46" s="42">
        <v>-96.651156</v>
      </c>
      <c r="U46" s="19" t="s">
        <v>9</v>
      </c>
      <c r="V46" s="43">
        <v>43685</v>
      </c>
      <c r="W46" s="39" t="s">
        <v>10</v>
      </c>
      <c r="X46" s="38">
        <v>2021</v>
      </c>
      <c r="Y46" s="40" t="s">
        <v>1626</v>
      </c>
      <c r="Z46" s="19" t="s">
        <v>9</v>
      </c>
      <c r="AA46" s="46">
        <v>43748</v>
      </c>
      <c r="AB46" s="38" t="s">
        <v>1634</v>
      </c>
      <c r="AC46" s="38" t="s">
        <v>1634</v>
      </c>
      <c r="AD46" s="38" t="s">
        <v>1634</v>
      </c>
      <c r="AE46" s="38" t="s">
        <v>1634</v>
      </c>
      <c r="AF46" s="38" t="s">
        <v>1634</v>
      </c>
      <c r="AG46" s="38" t="s">
        <v>1634</v>
      </c>
      <c r="AH46" s="38" t="s">
        <v>1634</v>
      </c>
      <c r="AI46" s="38" t="s">
        <v>1634</v>
      </c>
      <c r="AJ46" s="38" t="s">
        <v>1634</v>
      </c>
      <c r="AK46" s="38" t="s">
        <v>1634</v>
      </c>
    </row>
    <row r="47" spans="1:37" ht="43.5" x14ac:dyDescent="0.35">
      <c r="A47" s="41" t="s">
        <v>823</v>
      </c>
      <c r="B47" s="41" t="s">
        <v>1627</v>
      </c>
      <c r="C47" s="41" t="s">
        <v>1628</v>
      </c>
      <c r="D47" s="41" t="s">
        <v>1629</v>
      </c>
      <c r="E47" s="41" t="s">
        <v>3</v>
      </c>
      <c r="F47" s="29" t="s">
        <v>1630</v>
      </c>
      <c r="G47" s="41" t="s">
        <v>53</v>
      </c>
      <c r="H47" s="41" t="s">
        <v>369</v>
      </c>
      <c r="I47" s="31">
        <v>134484</v>
      </c>
      <c r="J47" s="31">
        <v>54.9</v>
      </c>
      <c r="K47" s="31">
        <v>52.1</v>
      </c>
      <c r="L47" s="31">
        <v>69.099999999999994</v>
      </c>
      <c r="M47" s="31">
        <v>1673</v>
      </c>
      <c r="N47" s="31">
        <v>10855</v>
      </c>
      <c r="O47" s="31">
        <v>87.6</v>
      </c>
      <c r="P47" s="31">
        <v>343</v>
      </c>
      <c r="Q47" s="41" t="s">
        <v>1624</v>
      </c>
      <c r="R47" s="41" t="s">
        <v>1631</v>
      </c>
      <c r="S47" s="42">
        <v>27.4785</v>
      </c>
      <c r="T47" s="42">
        <v>-97.013452999999998</v>
      </c>
      <c r="U47" s="19" t="s">
        <v>9</v>
      </c>
      <c r="V47" s="43">
        <v>43685</v>
      </c>
      <c r="W47" s="39" t="s">
        <v>10</v>
      </c>
      <c r="X47" s="38">
        <v>2021</v>
      </c>
      <c r="Y47" s="40" t="s">
        <v>1632</v>
      </c>
      <c r="Z47" s="41" t="s">
        <v>1633</v>
      </c>
      <c r="AA47" s="46">
        <v>43749</v>
      </c>
      <c r="AB47" s="38" t="s">
        <v>1634</v>
      </c>
      <c r="AC47" s="38" t="s">
        <v>1634</v>
      </c>
      <c r="AD47" s="38" t="s">
        <v>1634</v>
      </c>
      <c r="AE47" s="38" t="s">
        <v>1634</v>
      </c>
      <c r="AF47" s="38" t="s">
        <v>1634</v>
      </c>
      <c r="AG47" s="38" t="s">
        <v>1634</v>
      </c>
      <c r="AH47" s="38" t="s">
        <v>1634</v>
      </c>
      <c r="AI47" s="38" t="s">
        <v>1634</v>
      </c>
      <c r="AJ47" s="38" t="s">
        <v>1634</v>
      </c>
      <c r="AK47" s="38" t="s">
        <v>1634</v>
      </c>
    </row>
    <row r="48" spans="1:37" x14ac:dyDescent="0.35">
      <c r="A48" s="19" t="s">
        <v>1214</v>
      </c>
      <c r="B48" s="19" t="s">
        <v>1215</v>
      </c>
      <c r="C48" s="19" t="s">
        <v>566</v>
      </c>
      <c r="D48" s="19" t="s">
        <v>1216</v>
      </c>
      <c r="E48" s="19" t="s">
        <v>51</v>
      </c>
      <c r="F48" s="29" t="s">
        <v>1217</v>
      </c>
      <c r="G48" s="29" t="s">
        <v>5</v>
      </c>
      <c r="H48" s="29" t="s">
        <v>6</v>
      </c>
      <c r="I48" s="31">
        <v>108558</v>
      </c>
      <c r="J48" s="31">
        <v>6</v>
      </c>
      <c r="K48" s="31">
        <v>6</v>
      </c>
      <c r="L48" s="31">
        <v>6</v>
      </c>
      <c r="M48" s="31">
        <v>47</v>
      </c>
      <c r="N48" s="31">
        <v>14</v>
      </c>
      <c r="O48" s="31">
        <v>3</v>
      </c>
      <c r="P48" s="31">
        <v>54</v>
      </c>
      <c r="Q48" s="19" t="s">
        <v>192</v>
      </c>
      <c r="R48" s="19" t="s">
        <v>1218</v>
      </c>
      <c r="S48" s="21">
        <v>37.838686000000003</v>
      </c>
      <c r="T48" s="21">
        <v>-78.423557000000002</v>
      </c>
      <c r="U48" s="19" t="s">
        <v>9</v>
      </c>
      <c r="V48" s="25">
        <v>43847</v>
      </c>
      <c r="W48" s="19" t="s">
        <v>10</v>
      </c>
      <c r="X48" s="21">
        <v>2020</v>
      </c>
      <c r="Y48" s="19" t="s">
        <v>1219</v>
      </c>
      <c r="Z48" s="19" t="s">
        <v>1220</v>
      </c>
      <c r="AA48" s="25">
        <v>43752</v>
      </c>
      <c r="AB48" s="30">
        <v>124.829035217366</v>
      </c>
      <c r="AC48" s="27">
        <v>0.25309243317664681</v>
      </c>
      <c r="AD48" s="27">
        <v>0.24241632163919341</v>
      </c>
      <c r="AE48" s="27">
        <v>1.4678287008165364E-2</v>
      </c>
      <c r="AF48" s="27">
        <v>0.20434176396122222</v>
      </c>
      <c r="AG48" s="17">
        <v>1244.94294712961</v>
      </c>
      <c r="AH48" s="27">
        <v>0.15020471581295522</v>
      </c>
      <c r="AI48" s="27">
        <v>0.24805083251521978</v>
      </c>
      <c r="AJ48" s="27">
        <v>2.4362593168401205E-2</v>
      </c>
      <c r="AK48" s="27">
        <v>0.2043232856236846</v>
      </c>
    </row>
    <row r="49" spans="1:38" x14ac:dyDescent="0.35">
      <c r="A49" s="19" t="s">
        <v>1214</v>
      </c>
      <c r="B49" s="19" t="s">
        <v>1221</v>
      </c>
      <c r="C49" s="19" t="s">
        <v>566</v>
      </c>
      <c r="D49" s="19" t="s">
        <v>1222</v>
      </c>
      <c r="E49" s="19" t="s">
        <v>51</v>
      </c>
      <c r="F49" s="29" t="s">
        <v>1223</v>
      </c>
      <c r="G49" s="29" t="s">
        <v>5</v>
      </c>
      <c r="H49" s="29" t="s">
        <v>6</v>
      </c>
      <c r="I49" s="31">
        <v>211157</v>
      </c>
      <c r="J49" s="31">
        <v>12</v>
      </c>
      <c r="K49" s="31">
        <v>12</v>
      </c>
      <c r="L49" s="31">
        <v>12</v>
      </c>
      <c r="M49" s="31">
        <v>56</v>
      </c>
      <c r="N49" s="31">
        <v>21</v>
      </c>
      <c r="O49" s="31">
        <v>6</v>
      </c>
      <c r="P49" s="31">
        <v>22</v>
      </c>
      <c r="Q49" s="19" t="s">
        <v>192</v>
      </c>
      <c r="R49" s="19" t="s">
        <v>1224</v>
      </c>
      <c r="S49" s="21">
        <v>36.831313000000002</v>
      </c>
      <c r="T49" s="21">
        <v>-79.336596</v>
      </c>
      <c r="U49" s="19" t="s">
        <v>9</v>
      </c>
      <c r="V49" s="25">
        <v>43847</v>
      </c>
      <c r="W49" s="19" t="s">
        <v>10</v>
      </c>
      <c r="X49" s="21">
        <v>2020</v>
      </c>
      <c r="Y49" s="19" t="s">
        <v>1219</v>
      </c>
      <c r="Z49" s="19" t="s">
        <v>1220</v>
      </c>
      <c r="AA49" s="25">
        <v>43752</v>
      </c>
      <c r="AB49" s="30">
        <v>181.381666997998</v>
      </c>
      <c r="AC49" s="27">
        <v>0.20679081098699845</v>
      </c>
      <c r="AD49" s="27">
        <v>0.29199053307750206</v>
      </c>
      <c r="AE49" s="27">
        <v>5.0551286482104524E-2</v>
      </c>
      <c r="AF49" s="27">
        <v>0.19264751426926285</v>
      </c>
      <c r="AG49" s="17">
        <v>1544.04667342219</v>
      </c>
      <c r="AH49" s="27">
        <v>0.23357076607152003</v>
      </c>
      <c r="AI49" s="27">
        <v>0.31676903347274743</v>
      </c>
      <c r="AJ49" s="27">
        <v>4.7651234072026545E-2</v>
      </c>
      <c r="AK49" s="27">
        <v>0.20891442644142494</v>
      </c>
    </row>
    <row r="50" spans="1:38" s="36" customFormat="1" x14ac:dyDescent="0.35">
      <c r="A50" s="19" t="s">
        <v>1214</v>
      </c>
      <c r="B50" s="19" t="s">
        <v>1221</v>
      </c>
      <c r="C50" s="19" t="s">
        <v>1225</v>
      </c>
      <c r="D50" s="19" t="s">
        <v>1226</v>
      </c>
      <c r="E50" s="19" t="s">
        <v>3</v>
      </c>
      <c r="F50" s="29" t="s">
        <v>1227</v>
      </c>
      <c r="G50" s="29" t="s">
        <v>5</v>
      </c>
      <c r="H50" s="29" t="s">
        <v>6</v>
      </c>
      <c r="I50" s="31">
        <v>126442</v>
      </c>
      <c r="J50" s="31">
        <v>10</v>
      </c>
      <c r="K50" s="31">
        <v>10</v>
      </c>
      <c r="L50" s="31">
        <v>10</v>
      </c>
      <c r="M50" s="31">
        <v>35</v>
      </c>
      <c r="N50" s="31">
        <v>8</v>
      </c>
      <c r="O50" s="31">
        <v>5</v>
      </c>
      <c r="P50" s="31">
        <v>59</v>
      </c>
      <c r="Q50" s="19" t="s">
        <v>192</v>
      </c>
      <c r="R50" s="19" t="s">
        <v>1228</v>
      </c>
      <c r="S50" s="21">
        <v>36.826419999999899</v>
      </c>
      <c r="T50" s="21">
        <v>-79.341583</v>
      </c>
      <c r="U50" s="19" t="s">
        <v>9</v>
      </c>
      <c r="V50" s="25">
        <v>43847</v>
      </c>
      <c r="W50" s="19" t="s">
        <v>10</v>
      </c>
      <c r="X50" s="21" t="s">
        <v>46</v>
      </c>
      <c r="Y50" s="19" t="s">
        <v>167</v>
      </c>
      <c r="Z50" s="19"/>
      <c r="AA50" s="25">
        <v>43752</v>
      </c>
      <c r="AB50" s="30">
        <v>182.985736344907</v>
      </c>
      <c r="AC50" s="27">
        <v>0.20592877628534623</v>
      </c>
      <c r="AD50" s="27">
        <v>0.29164764190842712</v>
      </c>
      <c r="AE50" s="27">
        <v>5.0595676828311564E-2</v>
      </c>
      <c r="AF50" s="27">
        <v>0.19255403406680272</v>
      </c>
      <c r="AG50" s="17">
        <v>1858.5072346950401</v>
      </c>
      <c r="AH50" s="27">
        <v>0.23998898597225207</v>
      </c>
      <c r="AI50" s="27">
        <v>0.31588086675641003</v>
      </c>
      <c r="AJ50" s="27">
        <v>4.5005437031810563E-2</v>
      </c>
      <c r="AK50" s="27">
        <v>0.21174369463024412</v>
      </c>
    </row>
    <row r="51" spans="1:38" s="36" customFormat="1" ht="13.5" customHeight="1" x14ac:dyDescent="0.35">
      <c r="A51" s="19" t="s">
        <v>1507</v>
      </c>
      <c r="B51" s="19" t="s">
        <v>1508</v>
      </c>
      <c r="C51" s="19" t="s">
        <v>1509</v>
      </c>
      <c r="D51" s="19" t="s">
        <v>1510</v>
      </c>
      <c r="E51" s="19" t="s">
        <v>3</v>
      </c>
      <c r="F51" s="29" t="s">
        <v>1511</v>
      </c>
      <c r="G51" s="29" t="s">
        <v>5</v>
      </c>
      <c r="H51" s="29" t="s">
        <v>26</v>
      </c>
      <c r="I51" s="31">
        <v>190247</v>
      </c>
      <c r="J51" s="31"/>
      <c r="K51" s="31"/>
      <c r="L51" s="31">
        <v>1.69</v>
      </c>
      <c r="M51" s="31">
        <v>39.659999999999997</v>
      </c>
      <c r="N51" s="31">
        <v>28.81</v>
      </c>
      <c r="O51" s="31"/>
      <c r="P51" s="31">
        <v>37.549999999999997</v>
      </c>
      <c r="Q51" s="19" t="s">
        <v>192</v>
      </c>
      <c r="R51" s="19" t="s">
        <v>1512</v>
      </c>
      <c r="S51" s="21">
        <v>41.225160000000002</v>
      </c>
      <c r="T51" s="21">
        <v>-104.66015</v>
      </c>
      <c r="U51" s="19" t="s">
        <v>9</v>
      </c>
      <c r="V51" s="25">
        <v>43859</v>
      </c>
      <c r="W51" s="19" t="s">
        <v>129</v>
      </c>
      <c r="X51" s="21" t="s">
        <v>46</v>
      </c>
      <c r="Y51" s="19" t="s">
        <v>167</v>
      </c>
      <c r="Z51" s="19"/>
      <c r="AA51" s="25">
        <v>43775</v>
      </c>
      <c r="AB51" s="30">
        <v>132.89139030125401</v>
      </c>
      <c r="AC51" s="27">
        <v>0.11998942315207634</v>
      </c>
      <c r="AD51" s="27">
        <v>8.773797673269039E-2</v>
      </c>
      <c r="AE51" s="27">
        <v>2.7916279889980071E-2</v>
      </c>
      <c r="AF51" s="27">
        <v>0.11830907779269309</v>
      </c>
      <c r="AG51" s="17">
        <v>1211.6291179535999</v>
      </c>
      <c r="AH51" s="27">
        <v>0.12093716883108985</v>
      </c>
      <c r="AI51" s="27">
        <v>8.5848657687801935E-2</v>
      </c>
      <c r="AJ51" s="27">
        <v>2.7455020041193098E-2</v>
      </c>
      <c r="AK51" s="27">
        <v>0.12146540576246699</v>
      </c>
      <c r="AL51" s="35"/>
    </row>
    <row r="52" spans="1:38" s="36" customFormat="1" ht="29" x14ac:dyDescent="0.35">
      <c r="A52" s="19" t="s">
        <v>1507</v>
      </c>
      <c r="B52" s="19" t="s">
        <v>1513</v>
      </c>
      <c r="C52" s="19" t="s">
        <v>1514</v>
      </c>
      <c r="D52" s="19" t="s">
        <v>1515</v>
      </c>
      <c r="E52" s="19" t="s">
        <v>51</v>
      </c>
      <c r="F52" s="29" t="s">
        <v>1516</v>
      </c>
      <c r="G52" s="29" t="s">
        <v>5</v>
      </c>
      <c r="H52" s="29" t="s">
        <v>26</v>
      </c>
      <c r="I52" s="31">
        <v>76479</v>
      </c>
      <c r="J52" s="31"/>
      <c r="K52" s="31"/>
      <c r="L52" s="31">
        <v>6.54</v>
      </c>
      <c r="M52" s="31">
        <v>69.180000000000007</v>
      </c>
      <c r="N52" s="31">
        <v>36.82</v>
      </c>
      <c r="O52" s="31">
        <v>0.41</v>
      </c>
      <c r="P52" s="31">
        <v>34.700000000000003</v>
      </c>
      <c r="Q52" s="19" t="s">
        <v>192</v>
      </c>
      <c r="R52" s="19" t="s">
        <v>1517</v>
      </c>
      <c r="S52" s="21">
        <v>42.79121</v>
      </c>
      <c r="T52" s="21">
        <v>-105.35763</v>
      </c>
      <c r="U52" s="19" t="s">
        <v>9</v>
      </c>
      <c r="V52" s="25">
        <v>43859</v>
      </c>
      <c r="W52" s="19" t="s">
        <v>129</v>
      </c>
      <c r="X52" s="21" t="s">
        <v>46</v>
      </c>
      <c r="Y52" s="19"/>
      <c r="Z52" s="19"/>
      <c r="AA52" s="25">
        <v>43775</v>
      </c>
      <c r="AB52" s="30">
        <v>93.291955116054993</v>
      </c>
      <c r="AC52" s="27">
        <v>0.13493723849372286</v>
      </c>
      <c r="AD52" s="27">
        <v>0.33577405857740517</v>
      </c>
      <c r="AE52" s="27">
        <v>0.10669456066945604</v>
      </c>
      <c r="AF52" s="27">
        <v>7.9497907949790753E-2</v>
      </c>
      <c r="AG52" s="17">
        <v>2350.0324184170099</v>
      </c>
      <c r="AH52" s="27">
        <v>0.14021730671377572</v>
      </c>
      <c r="AI52" s="27">
        <v>0.29074740556982925</v>
      </c>
      <c r="AJ52" s="27">
        <v>6.5475574900242514E-2</v>
      </c>
      <c r="AK52" s="27">
        <v>0.15387594279841427</v>
      </c>
    </row>
    <row r="53" spans="1:38" s="36" customFormat="1" ht="58" x14ac:dyDescent="0.35">
      <c r="A53" s="19" t="s">
        <v>1507</v>
      </c>
      <c r="B53" s="19" t="s">
        <v>1518</v>
      </c>
      <c r="C53" s="19" t="s">
        <v>1519</v>
      </c>
      <c r="D53" s="19" t="s">
        <v>1520</v>
      </c>
      <c r="E53" s="19" t="s">
        <v>51</v>
      </c>
      <c r="F53" s="29" t="s">
        <v>1521</v>
      </c>
      <c r="G53" s="29" t="s">
        <v>53</v>
      </c>
      <c r="H53" s="29" t="s">
        <v>119</v>
      </c>
      <c r="I53" s="31">
        <v>91435</v>
      </c>
      <c r="J53" s="31">
        <v>37.6</v>
      </c>
      <c r="K53" s="31">
        <v>36.299999999999997</v>
      </c>
      <c r="L53" s="31">
        <v>37.6</v>
      </c>
      <c r="M53" s="31">
        <v>55.7</v>
      </c>
      <c r="N53" s="31">
        <v>9.3000000000000007</v>
      </c>
      <c r="O53" s="31">
        <v>73.5</v>
      </c>
      <c r="P53" s="31">
        <v>228.9</v>
      </c>
      <c r="Q53" s="19" t="s">
        <v>192</v>
      </c>
      <c r="R53" s="19" t="s">
        <v>1522</v>
      </c>
      <c r="S53" s="21">
        <v>42.85877</v>
      </c>
      <c r="T53" s="21">
        <v>-106.243279999999</v>
      </c>
      <c r="U53" s="19" t="s">
        <v>9</v>
      </c>
      <c r="V53" s="25">
        <v>43859</v>
      </c>
      <c r="W53" s="19" t="s">
        <v>10</v>
      </c>
      <c r="X53" s="21">
        <v>2020</v>
      </c>
      <c r="Y53" s="19" t="s">
        <v>1523</v>
      </c>
      <c r="Z53" s="19" t="s">
        <v>1524</v>
      </c>
      <c r="AA53" s="25">
        <v>43724</v>
      </c>
      <c r="AB53" s="30">
        <v>1398.22048045727</v>
      </c>
      <c r="AC53" s="27">
        <v>0.1539321086783291</v>
      </c>
      <c r="AD53" s="27">
        <v>0.3757609672243814</v>
      </c>
      <c r="AE53" s="27">
        <v>7.555184900917801E-2</v>
      </c>
      <c r="AF53" s="27">
        <v>8.3589970440856948E-2</v>
      </c>
      <c r="AG53" s="17">
        <v>19140.753145500301</v>
      </c>
      <c r="AH53" s="27">
        <v>0.13914871532618336</v>
      </c>
      <c r="AI53" s="27">
        <v>0.31334449213241988</v>
      </c>
      <c r="AJ53" s="27">
        <v>8.1971349119875483E-2</v>
      </c>
      <c r="AK53" s="27">
        <v>0.11344297821046552</v>
      </c>
      <c r="AL53" s="37"/>
    </row>
  </sheetData>
  <autoFilter ref="A1:AK1"/>
  <conditionalFormatting sqref="T51">
    <cfRule type="cellIs" dxfId="2" priority="3" operator="greaterThan">
      <formula>0</formula>
    </cfRule>
  </conditionalFormatting>
  <conditionalFormatting sqref="T52">
    <cfRule type="cellIs" dxfId="1" priority="2" operator="greaterThan">
      <formula>0</formula>
    </cfRule>
  </conditionalFormatting>
  <conditionalFormatting sqref="T53">
    <cfRule type="cellIs" dxfId="0" priority="1" operator="greaterThan">
      <formula>0</formula>
    </cfRule>
  </conditionalFormatting>
  <hyperlinks>
    <hyperlink ref="U25" r:id="rId1"/>
    <hyperlink ref="U45" r:id="rId2"/>
    <hyperlink ref="U46" r:id="rId3"/>
    <hyperlink ref="Z46" r:id="rId4"/>
    <hyperlink ref="U47"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workbookViewId="0"/>
  </sheetViews>
  <sheetFormatPr defaultRowHeight="14.5" x14ac:dyDescent="0.35"/>
  <sheetData>
    <row r="1" spans="1:16" ht="15.5" x14ac:dyDescent="0.35">
      <c r="A1" s="34" t="s">
        <v>1635</v>
      </c>
      <c r="B1" s="33"/>
      <c r="C1" s="33"/>
      <c r="D1" s="33"/>
      <c r="E1" s="33"/>
      <c r="F1" s="33"/>
      <c r="G1" s="33"/>
      <c r="H1" s="33"/>
      <c r="I1" s="33"/>
      <c r="J1" s="33"/>
    </row>
    <row r="3" spans="1:16" x14ac:dyDescent="0.35">
      <c r="A3" s="32" t="s">
        <v>1610</v>
      </c>
      <c r="B3" s="32"/>
      <c r="C3" s="32"/>
      <c r="D3" s="32"/>
      <c r="E3" s="32"/>
      <c r="F3" s="32"/>
      <c r="G3" s="32"/>
      <c r="H3" s="32"/>
      <c r="I3" s="32"/>
      <c r="J3" s="32"/>
      <c r="K3" s="32"/>
      <c r="L3" s="32"/>
      <c r="M3" s="32"/>
      <c r="N3" s="32"/>
      <c r="O3" s="32"/>
      <c r="P3" s="32"/>
    </row>
    <row r="4" spans="1:16" x14ac:dyDescent="0.35">
      <c r="A4" s="32"/>
      <c r="B4" s="32"/>
      <c r="C4" s="32"/>
      <c r="D4" s="32"/>
      <c r="E4" s="32"/>
      <c r="F4" s="32"/>
      <c r="G4" s="32"/>
      <c r="H4" s="32"/>
      <c r="I4" s="32"/>
      <c r="J4" s="32"/>
      <c r="K4" s="32"/>
      <c r="L4" s="32"/>
      <c r="M4" s="32"/>
      <c r="N4" s="32"/>
      <c r="O4" s="32"/>
      <c r="P4" s="32"/>
    </row>
    <row r="5" spans="1:16" x14ac:dyDescent="0.35">
      <c r="A5" s="32"/>
      <c r="B5" s="32"/>
      <c r="C5" s="32"/>
      <c r="D5" s="32"/>
      <c r="E5" s="32"/>
      <c r="F5" s="32"/>
      <c r="G5" s="32"/>
      <c r="H5" s="32"/>
      <c r="I5" s="32"/>
      <c r="J5" s="32"/>
      <c r="K5" s="32"/>
      <c r="L5" s="32"/>
      <c r="M5" s="32"/>
      <c r="N5" s="32"/>
      <c r="O5" s="32"/>
      <c r="P5" s="32"/>
    </row>
    <row r="6" spans="1:16" x14ac:dyDescent="0.35">
      <c r="A6" s="32"/>
      <c r="B6" s="32"/>
      <c r="C6" s="32"/>
      <c r="D6" s="32"/>
      <c r="E6" s="32"/>
      <c r="F6" s="32"/>
      <c r="G6" s="32"/>
      <c r="H6" s="32"/>
      <c r="I6" s="32"/>
      <c r="J6" s="32"/>
      <c r="K6" s="32"/>
      <c r="L6" s="32"/>
      <c r="M6" s="32"/>
      <c r="N6" s="32"/>
      <c r="O6" s="32"/>
      <c r="P6" s="32"/>
    </row>
    <row r="7" spans="1:16" x14ac:dyDescent="0.35">
      <c r="A7" s="32"/>
      <c r="B7" s="32"/>
      <c r="C7" s="32"/>
      <c r="D7" s="32"/>
      <c r="E7" s="32"/>
      <c r="F7" s="32"/>
      <c r="G7" s="32"/>
      <c r="H7" s="32"/>
      <c r="I7" s="32"/>
      <c r="J7" s="32"/>
      <c r="K7" s="32"/>
      <c r="L7" s="32"/>
      <c r="M7" s="32"/>
      <c r="N7" s="32"/>
      <c r="O7" s="32"/>
      <c r="P7" s="32"/>
    </row>
  </sheetData>
  <mergeCells count="1">
    <mergeCell ref="A3:P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Final Permits</vt:lpstr>
      <vt:lpstr>Pending Apps. &amp; Draft Permits</vt:lpstr>
      <vt:lpstr>Read 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Shaykevich</dc:creator>
  <cp:lastModifiedBy>Alexandra Shaykevich</cp:lastModifiedBy>
  <dcterms:created xsi:type="dcterms:W3CDTF">2020-02-02T16:29:45Z</dcterms:created>
  <dcterms:modified xsi:type="dcterms:W3CDTF">2020-02-02T17:45:50Z</dcterms:modified>
</cp:coreProperties>
</file>